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Urban Description 01" sheetId="1" r:id="rId1"/>
  </sheets>
  <definedNames>
    <definedName name="_xlnm.Print_Area" localSheetId="0">'Urban Description 01'!$B$9:$G$1851</definedName>
    <definedName name="_xlnm.Print_Titles" localSheetId="0">'Urban Description 01'!$1:$8</definedName>
    <definedName name="Print_Titles_MI" localSheetId="0">'Urban Description 01'!$1:$8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G1154" authorId="0">
      <text>
        <r>
          <rPr>
            <sz val="8"/>
            <rFont val="Tahoma"/>
            <family val="0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<sst xmlns="http://schemas.openxmlformats.org/spreadsheetml/2006/main" count="2399" uniqueCount="1092">
  <si>
    <t xml:space="preserve"> (F.A. URBAN SYSTEM 1200)</t>
  </si>
  <si>
    <t>TOWN OF BENNINGTON</t>
  </si>
  <si>
    <t xml:space="preserve"> (F.A. URBAN SYSTEM 1000)</t>
  </si>
  <si>
    <t>VILLAGE OF OLD BENNINGTON</t>
  </si>
  <si>
    <t xml:space="preserve"> (F.A. URBAN SYSTEM 1400)</t>
  </si>
  <si>
    <t>TOWN OF SHAFTSBURY</t>
  </si>
  <si>
    <t xml:space="preserve"> (F.A. URBAN SYSTEM 1600)</t>
  </si>
  <si>
    <t>TOWN OF BRATTLEBORO</t>
  </si>
  <si>
    <t xml:space="preserve"> (F.A. URBAN SYSTEM 2000)</t>
  </si>
  <si>
    <t>CITY OF RUTLAND (F.A. URBAN SYSTEM 3000)</t>
  </si>
  <si>
    <t>TOWN OF RUTLAND (F.A. URBAN SYSTEM 3200)</t>
  </si>
  <si>
    <t>TOWN OF WEST RUTLAND</t>
  </si>
  <si>
    <t xml:space="preserve"> (F.A. URBAN SYSTEM 3400)</t>
  </si>
  <si>
    <t>TOWN OF MENDON (F.A. URBAN SYSTEM 3600)</t>
  </si>
  <si>
    <t>TOWN OF PROCTOR (F.A. URBAN SYSTEM 3800)</t>
  </si>
  <si>
    <t xml:space="preserve">CITY OF BURLINGTON (F.A. URBAN SYSTEM 5000)  </t>
  </si>
  <si>
    <t>CITY OF WINOOSKI (F.A. URBAN SYSTEM 5100)</t>
  </si>
  <si>
    <t>CITY OF SOUTH BURLINGTON</t>
  </si>
  <si>
    <t xml:space="preserve"> (F.A. URBAN SYSTEM 5200)</t>
  </si>
  <si>
    <t>VILLAGE OF ESSEX JUNCTION AND TOWN OF ESSEX</t>
  </si>
  <si>
    <t>(F.A. URBAN SYSTEM 5300 &amp; 5400)</t>
  </si>
  <si>
    <t>TOWN OF WILLISTON (F.A. URBAN SYSTEM 5500)</t>
  </si>
  <si>
    <t>TOWN OF COLCHESTER (F.A. URBAN SYSTEM 5600)</t>
  </si>
  <si>
    <t>TOWN OF SHELBURNE (F.A. URBAN SYSTEM 5700)</t>
  </si>
  <si>
    <t>TOWN OF MILTON (F.A. URBAN SYSTEM 5800)</t>
  </si>
  <si>
    <t>TOWN OF MIDDLEBURY (F.A. URBAN SYSTEM 5900)</t>
  </si>
  <si>
    <t xml:space="preserve">BARRE - BERLIN - MONTPELIER </t>
  </si>
  <si>
    <t>FEDERAL-AID URBAN AREA</t>
  </si>
  <si>
    <t>CITY OF BARRE (F.A. URBAN SYSTEM 6000)</t>
  </si>
  <si>
    <t>TOWN OF BARRE (F.A. URBAN SYSTEM 6100)</t>
  </si>
  <si>
    <t>TOWN OF BERLIN (F.A. URBAN SYSTEM 6200)</t>
  </si>
  <si>
    <t>TOWN OF EAST MONTPELIER</t>
  </si>
  <si>
    <t>(F.A. URBAN SYSTEM 6300)</t>
  </si>
  <si>
    <t>CITY OF MONTPELIER (F.A. URBAN SYSTEM 6400)</t>
  </si>
  <si>
    <t>TOWN OF ST. JOHNSBURY</t>
  </si>
  <si>
    <t xml:space="preserve"> (F.A. URBAN SYSTEM 7000)</t>
  </si>
  <si>
    <t>CITY OF ST. ALBANS (F.A. URBAN SYSTEM 8000)</t>
  </si>
  <si>
    <t>TOWN OF ST. ALBANS (F.A. URBAN SYSTEM 8200)</t>
  </si>
  <si>
    <t xml:space="preserve">DESCRIPTION OF FEDERAL-AID URBAN ROUTES  </t>
  </si>
  <si>
    <t>VERMONT</t>
  </si>
  <si>
    <t xml:space="preserve">   (S. Main St./ Main Street)</t>
  </si>
  <si>
    <t>(VT 23)</t>
  </si>
  <si>
    <t>Class 3 TH 46</t>
  </si>
  <si>
    <t>Class 3 TH 47</t>
  </si>
  <si>
    <t>South Pleasant Street/ Water St.</t>
  </si>
  <si>
    <t>Class 3 TH 72</t>
  </si>
  <si>
    <t>Class 3 TH 7</t>
  </si>
  <si>
    <t>Class 3 TH 74</t>
  </si>
  <si>
    <t>Class 3 TH 70</t>
  </si>
  <si>
    <t>Class 2 TH 48</t>
  </si>
  <si>
    <t>Class 3 TH 84</t>
  </si>
  <si>
    <t>Class 3 TH 6</t>
  </si>
  <si>
    <t>South Street (non-F.A.U.)/ Porter Hospital Facility</t>
  </si>
  <si>
    <t>F.A.U. Limit (Southeast) and TH 41</t>
  </si>
  <si>
    <t>Class 3 TH 43</t>
  </si>
  <si>
    <t>Class 3 TH 22</t>
  </si>
  <si>
    <t>Class 3 TH 36</t>
  </si>
  <si>
    <t>Class 3 TH 21</t>
  </si>
  <si>
    <t>(was Franklin St.)</t>
  </si>
  <si>
    <t>Wellington St.</t>
  </si>
  <si>
    <t>Church St. (TH 2)</t>
  </si>
  <si>
    <t>(was Fred Maddison Rd.)</t>
  </si>
  <si>
    <t>(was Corn Hill Rd.)</t>
  </si>
  <si>
    <t>(was Marble St. Ext.)</t>
  </si>
  <si>
    <t>F.A.U. 5303 (Susie Wilson Road)</t>
  </si>
  <si>
    <t>(was Jackson Rd.)</t>
  </si>
  <si>
    <t>Ramp "C" and "D"</t>
  </si>
  <si>
    <t>Class 3 TH 538</t>
  </si>
  <si>
    <t>Class 3 TH 540</t>
  </si>
  <si>
    <t>Class 3 TH 344</t>
  </si>
  <si>
    <t>Class 3 TH 386</t>
  </si>
  <si>
    <t>Class 3 TH 334</t>
  </si>
  <si>
    <t>Higgins Hill Road / Ball Road/ Urban Compact Limits</t>
  </si>
  <si>
    <t>Class 3 TH 376</t>
  </si>
  <si>
    <t>Class 3 TH 544</t>
  </si>
  <si>
    <t>Class 3 TH 522</t>
  </si>
  <si>
    <t>Class 3 TH 372</t>
  </si>
  <si>
    <t>Class 3 TH 306</t>
  </si>
  <si>
    <t>Class 3 TH 520</t>
  </si>
  <si>
    <t>Concord Ave.</t>
  </si>
  <si>
    <t>(was Higgins Hill Rd.)</t>
  </si>
  <si>
    <t>Severance Hill Rd.</t>
  </si>
  <si>
    <t>(was Red Village Rd.)</t>
  </si>
  <si>
    <t>VERMONT AGENCY OF TRANSPORTATION</t>
  </si>
  <si>
    <t>PLANNING DIVISION</t>
  </si>
  <si>
    <t>DATE</t>
  </si>
  <si>
    <t>updated Feb. 1999</t>
  </si>
  <si>
    <t>updated Feb. 2000</t>
  </si>
  <si>
    <t>DATE OF</t>
  </si>
  <si>
    <t>UPDATED AUG. 2000</t>
  </si>
  <si>
    <t>LAST</t>
  </si>
  <si>
    <t>EDIT</t>
  </si>
  <si>
    <t>FUNCTIONAL CLASS</t>
  </si>
  <si>
    <t>ROUTE</t>
  </si>
  <si>
    <t>FROM</t>
  </si>
  <si>
    <t>TO</t>
  </si>
  <si>
    <t>MILEAGE</t>
  </si>
  <si>
    <t>OTHER FREEWAY /</t>
  </si>
  <si>
    <t>US 7</t>
  </si>
  <si>
    <t>VT 7A, TH 28, and US 7 Intersection</t>
  </si>
  <si>
    <t>F.A.U. Limit (North)</t>
  </si>
  <si>
    <t>EXPRESSWAY</t>
  </si>
  <si>
    <t>US 7 Projected</t>
  </si>
  <si>
    <t>F.A.U. Limit (South)</t>
  </si>
  <si>
    <t>(0.983)</t>
  </si>
  <si>
    <t>VT 67A Conn.</t>
  </si>
  <si>
    <t>VT 67A and VT 67A Conn. Intersection</t>
  </si>
  <si>
    <t>VT 7A and VT 67A Conn. Intersection</t>
  </si>
  <si>
    <t>VT 9 Projected</t>
  </si>
  <si>
    <t>US 7 (Projected) and VT 9 Conn. (Projected) Interchange</t>
  </si>
  <si>
    <t>Vt 9 and VT 9 Conn. (Projected) Intersection</t>
  </si>
  <si>
    <t>(0.550)</t>
  </si>
  <si>
    <t>VT 9 Conn.</t>
  </si>
  <si>
    <t>F.A.U. Limit (West)</t>
  </si>
  <si>
    <t>VT 67A Conn. and VT 9 Conn. (Projected)</t>
  </si>
  <si>
    <t>(0.095)</t>
  </si>
  <si>
    <t>Projected</t>
  </si>
  <si>
    <t>OTHER FREEWAY / EXPRESSWAY SUB-TOTAL</t>
  </si>
  <si>
    <t>PRINCIPAL ARTERIAL</t>
  </si>
  <si>
    <t>VT 9</t>
  </si>
  <si>
    <t>Bennington Town / Old Bennington Village Line</t>
  </si>
  <si>
    <t>Old Bennington Village / Bennington Urban Compact Line (East)</t>
  </si>
  <si>
    <t>F.A.U. Limit Woodford Town Line</t>
  </si>
  <si>
    <t>US 7 (South St.,</t>
  </si>
  <si>
    <t>VT 7A and TH 28 Intersection</t>
  </si>
  <si>
    <t>(North St., Hunt St.)</t>
  </si>
  <si>
    <t>PRINCIPAL ARTERIAL SUB-TOTAL</t>
  </si>
  <si>
    <t>MINOR ARTERIAL</t>
  </si>
  <si>
    <t>VT 7A (Northside</t>
  </si>
  <si>
    <t>US 7, TH 28, and VT 7A Intersection</t>
  </si>
  <si>
    <t>Drive)</t>
  </si>
  <si>
    <t>VT 67A</t>
  </si>
  <si>
    <t>VT 7A and VT 67A Intersection</t>
  </si>
  <si>
    <t>North Bennington Village / Bennington Town Line</t>
  </si>
  <si>
    <t>Benmont Avenue</t>
  </si>
  <si>
    <t>VT 9 (Main Street)</t>
  </si>
  <si>
    <t>Hunt Street Ext.</t>
  </si>
  <si>
    <t>Class 2 TH</t>
  </si>
  <si>
    <t>County Street</t>
  </si>
  <si>
    <t>North Branch Street</t>
  </si>
  <si>
    <t>Hunt Street West</t>
  </si>
  <si>
    <t>VT 7A</t>
  </si>
  <si>
    <t>Gage Street</t>
  </si>
  <si>
    <t>Class 3 TH</t>
  </si>
  <si>
    <t>MINOR ARTERIAL SUB-TOTAL</t>
  </si>
  <si>
    <t>COLLECTOR</t>
  </si>
  <si>
    <t>Bank Street</t>
  </si>
  <si>
    <t>Old Bennington Village / Bennington Urban Compact Line</t>
  </si>
  <si>
    <t>Bank Street Ext.</t>
  </si>
  <si>
    <t>Beech Street</t>
  </si>
  <si>
    <t>South Stream Road</t>
  </si>
  <si>
    <t>Bradford Street</t>
  </si>
  <si>
    <t>Coolidge Avenue</t>
  </si>
  <si>
    <t>Brooklyn Drive</t>
  </si>
  <si>
    <t>Park Street</t>
  </si>
  <si>
    <t>Burgess Road</t>
  </si>
  <si>
    <t>Safford Street</t>
  </si>
  <si>
    <t>Crescent Blvd.</t>
  </si>
  <si>
    <t>US 7 (South Street)</t>
  </si>
  <si>
    <t>Westside Drive</t>
  </si>
  <si>
    <t>Depot Street</t>
  </si>
  <si>
    <t>US 7 (Hunt Street)</t>
  </si>
  <si>
    <t>Dewey Street</t>
  </si>
  <si>
    <t>Monument Avenue</t>
  </si>
  <si>
    <t>East Road</t>
  </si>
  <si>
    <t>Elm Street</t>
  </si>
  <si>
    <t>US 7 (South Main Street)</t>
  </si>
  <si>
    <t>TH Gage Street</t>
  </si>
  <si>
    <t>US 7 (North Street)</t>
  </si>
  <si>
    <t>Gypsy Lane</t>
  </si>
  <si>
    <t>Walloomsac Street</t>
  </si>
  <si>
    <t>Kocher Dr. (TH 28)</t>
  </si>
  <si>
    <t>Mattison Rd.</t>
  </si>
  <si>
    <t>Rice Lane</t>
  </si>
  <si>
    <t>Bennington Town / North Bennington Village Line</t>
  </si>
  <si>
    <t>Orchard Road</t>
  </si>
  <si>
    <t>Willow Road</t>
  </si>
  <si>
    <t>Pleasant Street</t>
  </si>
  <si>
    <t>Vt 9 (Main Street)</t>
  </si>
  <si>
    <t>School Street</t>
  </si>
  <si>
    <t>Silver Street</t>
  </si>
  <si>
    <t>Prospect Street</t>
  </si>
  <si>
    <t>F.A.U. Limit (Southeast)</t>
  </si>
  <si>
    <t>Union Street</t>
  </si>
  <si>
    <t>Valentine Street</t>
  </si>
  <si>
    <t>Walloomsac Road</t>
  </si>
  <si>
    <t>Washington Avenue</t>
  </si>
  <si>
    <t>Weeks Street</t>
  </si>
  <si>
    <t>Class 3TH</t>
  </si>
  <si>
    <t>COLLECTOR SUB-TOTAL</t>
  </si>
  <si>
    <t>VT 67</t>
  </si>
  <si>
    <t>VT 67A and VT 67 Intersection</t>
  </si>
  <si>
    <t>North Bennington Village / Shaftsbury Line</t>
  </si>
  <si>
    <t>VT 67 and VT 67A Intersection</t>
  </si>
  <si>
    <t>Mattison Road</t>
  </si>
  <si>
    <t>Overlea Road</t>
  </si>
  <si>
    <t>Mechanic Street</t>
  </si>
  <si>
    <t>Shaftsbury / Bennington Town Line</t>
  </si>
  <si>
    <t>Shaftsbury F.A.U. Limit (North)</t>
  </si>
  <si>
    <t xml:space="preserve">Church Street </t>
  </si>
  <si>
    <t>Shaftsbury F.A.U. Limit (East)</t>
  </si>
  <si>
    <t>Shaftsbury F.A.U. Limit (West)</t>
  </si>
  <si>
    <t>Class 2 TH-2</t>
  </si>
  <si>
    <t>Cleveland Avenue</t>
  </si>
  <si>
    <t>Class 2 TH-4</t>
  </si>
  <si>
    <t>Hawks-White Creek</t>
  </si>
  <si>
    <t>Class 3 TH-47</t>
  </si>
  <si>
    <t>Hawkes-White Creek</t>
  </si>
  <si>
    <t>Lamb Road</t>
  </si>
  <si>
    <t>Class 3 TH-46</t>
  </si>
  <si>
    <t>Class 3 TH-42</t>
  </si>
  <si>
    <t>BENNINGTON FEDERAL-AID URBAN AREA</t>
  </si>
  <si>
    <t>TOTAL INTERSTATE</t>
  </si>
  <si>
    <t>TOTAL OTHER FREEWAY / EXPRESSWAY</t>
  </si>
  <si>
    <t>TOTAL PRINCIPAL ARTERIAL</t>
  </si>
  <si>
    <t>TOTAL MINOR ARTERIAL</t>
  </si>
  <si>
    <t>TOTAL COLLECTOR</t>
  </si>
  <si>
    <t>TOTAL FEDERAL-AID</t>
  </si>
  <si>
    <t>TOTAL NON-FEDERAL-AID (LOCAL)</t>
  </si>
  <si>
    <t>TOTAL URBAN MILEAGE</t>
  </si>
  <si>
    <t>FEDERAL-AID PERCENTAGE</t>
  </si>
  <si>
    <t>INTERSTATE</t>
  </si>
  <si>
    <t>I-91</t>
  </si>
  <si>
    <t>INTERSTATE SUB-TOTAL</t>
  </si>
  <si>
    <t>I-91 and VT 9 (Western Avenue) Interchange</t>
  </si>
  <si>
    <t>VT 9 (High Street and</t>
  </si>
  <si>
    <t>US 5 (Main Street) and VT 9 (High Street) Intersection</t>
  </si>
  <si>
    <t>Western Avenue)</t>
  </si>
  <si>
    <t/>
  </si>
  <si>
    <t xml:space="preserve">US 5 (Putney Road), Brattleboro State Highway and VT 9 </t>
  </si>
  <si>
    <t>F.A.U. Limit (East)</t>
  </si>
  <si>
    <t>Intersection</t>
  </si>
  <si>
    <t>Brattleboro State Hwy.</t>
  </si>
  <si>
    <t>I-91 and Brattleboro State Highway Interchange</t>
  </si>
  <si>
    <t>US 5 (Putney Road), Brattleboro State HWY and VT 9 Intersection</t>
  </si>
  <si>
    <t>US 5 (Main Street)</t>
  </si>
  <si>
    <t>VT 9 Intersection</t>
  </si>
  <si>
    <t>VT 30 Intersection</t>
  </si>
  <si>
    <t>US 5 (Canal Street</t>
  </si>
  <si>
    <t>VT 9 and US 5 Intersection</t>
  </si>
  <si>
    <t>and Main Street)</t>
  </si>
  <si>
    <t>US 5 (Putney Road)</t>
  </si>
  <si>
    <t>VT 30 and US 5 Intersection</t>
  </si>
  <si>
    <t>VT 30</t>
  </si>
  <si>
    <t>VT 142 (Vernon St.)</t>
  </si>
  <si>
    <t>US 5 (Main Street) and VT 142 (Vernon Street) Intersection</t>
  </si>
  <si>
    <t>SR 119(Bridge Street)</t>
  </si>
  <si>
    <t>VT 142 (Vernon Street) and SR 119 (Bridge Street) Intersection</t>
  </si>
  <si>
    <t>Chaplin Street</t>
  </si>
  <si>
    <t>Oak Street</t>
  </si>
  <si>
    <t>VT 30 (Linden Street)</t>
  </si>
  <si>
    <t>US 5 (Canal Street)</t>
  </si>
  <si>
    <t>Frost Street/Flat Street</t>
  </si>
  <si>
    <t>Elliot Street</t>
  </si>
  <si>
    <t>Projection</t>
  </si>
  <si>
    <t>Green Street</t>
  </si>
  <si>
    <t>VT 9 (High Street)</t>
  </si>
  <si>
    <t>Whipple Street</t>
  </si>
  <si>
    <t>COLLECTORS</t>
  </si>
  <si>
    <t>Estey Street</t>
  </si>
  <si>
    <t>Cedar Street</t>
  </si>
  <si>
    <t>VT 9 (Western Avenue)</t>
  </si>
  <si>
    <t>Cotton Mill Hill</t>
  </si>
  <si>
    <t>VT 142 (Vernon Street)</t>
  </si>
  <si>
    <t>South Main Street</t>
  </si>
  <si>
    <t>US 5 Main Street</t>
  </si>
  <si>
    <t>Frost Place</t>
  </si>
  <si>
    <t>Frost Street</t>
  </si>
  <si>
    <t>Holden Street</t>
  </si>
  <si>
    <t>Fairground Road</t>
  </si>
  <si>
    <t>Fairview Street</t>
  </si>
  <si>
    <t>Maple Street</t>
  </si>
  <si>
    <t>Flat Street</t>
  </si>
  <si>
    <t>Greenleaf Street</t>
  </si>
  <si>
    <t>Guilford Street</t>
  </si>
  <si>
    <t>Oak Grove Avenue</t>
  </si>
  <si>
    <t>Park Place</t>
  </si>
  <si>
    <t>Vt 30 (Linden Street)</t>
  </si>
  <si>
    <t>Pine Street</t>
  </si>
  <si>
    <t>Williams Street</t>
  </si>
  <si>
    <t>BRATTLEBORO FEDERAL-AID URBAN AREA</t>
  </si>
  <si>
    <t>Rutland Town Line / Rutland City Line (South)</t>
  </si>
  <si>
    <t>Rutland City / Rutland Town Line (North)</t>
  </si>
  <si>
    <t>(2.500)</t>
  </si>
  <si>
    <t>Rutland Bypass</t>
  </si>
  <si>
    <t>US 4</t>
  </si>
  <si>
    <t>US 7 (Main Street and US 4 (Woodstock Avenue) Intersection)</t>
  </si>
  <si>
    <t>Rutland City / Rutland Town Line (East)</t>
  </si>
  <si>
    <t>BR US 4</t>
  </si>
  <si>
    <t>Rutland Town / Rutland City Line (West)</t>
  </si>
  <si>
    <t>West Street / Columbian Avenue Intersection</t>
  </si>
  <si>
    <t>West Street and Merchants Row Intersection</t>
  </si>
  <si>
    <t>US 7 (North Main Street)</t>
  </si>
  <si>
    <t>Rutland Town / Rutland City Line (South)</t>
  </si>
  <si>
    <t>Merchants Row</t>
  </si>
  <si>
    <t>Strongs Avenue</t>
  </si>
  <si>
    <t>BR US 4 (West Street)</t>
  </si>
  <si>
    <t>West Street</t>
  </si>
  <si>
    <t>BR US 4 (Merchants ROW)</t>
  </si>
  <si>
    <t>West Street and Merchants ROW Intersection</t>
  </si>
  <si>
    <t>Allen Street</t>
  </si>
  <si>
    <t>Stratton Road</t>
  </si>
  <si>
    <t>Field Avenue</t>
  </si>
  <si>
    <t>Grove Street</t>
  </si>
  <si>
    <t>Merchants ROW</t>
  </si>
  <si>
    <t>US 4 (Woodstock Avenue)</t>
  </si>
  <si>
    <t>Church Street</t>
  </si>
  <si>
    <t>US 4 (West Street)</t>
  </si>
  <si>
    <t>Crescent Street</t>
  </si>
  <si>
    <t>Dorr Drive</t>
  </si>
  <si>
    <t>Campbell Road</t>
  </si>
  <si>
    <t>Ripley Road</t>
  </si>
  <si>
    <t>East Street</t>
  </si>
  <si>
    <t>Jackson Avenue</t>
  </si>
  <si>
    <t>Evelyn Street</t>
  </si>
  <si>
    <t>Center Street</t>
  </si>
  <si>
    <t>Freight Street</t>
  </si>
  <si>
    <t>Fairview Avenue</t>
  </si>
  <si>
    <t>Pierpoint Avenue</t>
  </si>
  <si>
    <t>Forest Street</t>
  </si>
  <si>
    <t>Rutland City / Rutland Town Line</t>
  </si>
  <si>
    <t>Harrington Avenue</t>
  </si>
  <si>
    <t>Hillside Road</t>
  </si>
  <si>
    <t>North Street Extension</t>
  </si>
  <si>
    <t>Kendall Avenue</t>
  </si>
  <si>
    <t>North Main Street</t>
  </si>
  <si>
    <t>Killington Avenue</t>
  </si>
  <si>
    <t>Library Avenue</t>
  </si>
  <si>
    <t>Lincoln Avenue</t>
  </si>
  <si>
    <t>Madison Street</t>
  </si>
  <si>
    <t>Meadow Street</t>
  </si>
  <si>
    <t>River Street</t>
  </si>
  <si>
    <t>State Street</t>
  </si>
  <si>
    <t>Clement Road</t>
  </si>
  <si>
    <t>Rutland Town / Rutland City Line</t>
  </si>
  <si>
    <t>Temple Street</t>
  </si>
  <si>
    <t>Wales Street</t>
  </si>
  <si>
    <t>Washington Street</t>
  </si>
  <si>
    <t xml:space="preserve">Projected Rutland </t>
  </si>
  <si>
    <t>F.A.U. Limit South , US 4 (new) Intersection</t>
  </si>
  <si>
    <t>F.A.U. Limit (North), US 7 Intersection (excluding Rutland City)</t>
  </si>
  <si>
    <t>(1.833)</t>
  </si>
  <si>
    <t>Bypass</t>
  </si>
  <si>
    <t>F.A.U. Limit (North), US 7 Intersection</t>
  </si>
  <si>
    <t>F.A.U. Limit (East), Chittenden Road Intersection</t>
  </si>
  <si>
    <t>(0.875)</t>
  </si>
  <si>
    <t>F.A.U. Limit (Northeast)</t>
  </si>
  <si>
    <t>Rutland / Mendon Town Line</t>
  </si>
  <si>
    <t>(0.600)</t>
  </si>
  <si>
    <t>Rutland Town / Mendon Town Line</t>
  </si>
  <si>
    <t>US 4 (Business Rte.)</t>
  </si>
  <si>
    <t>West Rutland / Rutland Town Line</t>
  </si>
  <si>
    <t>MINOR ARTERIALS</t>
  </si>
  <si>
    <t>VT 3</t>
  </si>
  <si>
    <t>Proctor / Rutland Town Line</t>
  </si>
  <si>
    <t>Rutland Town / Business Rt. 4</t>
  </si>
  <si>
    <t>Chittenden Road</t>
  </si>
  <si>
    <t>US 7 Intersection</t>
  </si>
  <si>
    <t>Cold River Road</t>
  </si>
  <si>
    <t>Stratton Road Intersection / F.A.U. Limit (Southeast)</t>
  </si>
  <si>
    <t>Town Line Road Intersection / F.A.U. Limit (East)</t>
  </si>
  <si>
    <t>Park Lane</t>
  </si>
  <si>
    <t>Post Road Intersection</t>
  </si>
  <si>
    <t>Post Road</t>
  </si>
  <si>
    <t>US 4 Intersection</t>
  </si>
  <si>
    <t>Post Road Ext.</t>
  </si>
  <si>
    <t>Park Lane Intersection</t>
  </si>
  <si>
    <t>Town Line Road</t>
  </si>
  <si>
    <t>Killington Ave./Notch Road</t>
  </si>
  <si>
    <t>West Proctor Road</t>
  </si>
  <si>
    <t>US 4 (Business Rte.) (West Street)</t>
  </si>
  <si>
    <t>Rutland Town / Proctor Town Line</t>
  </si>
  <si>
    <t>F.A.U. Limit (Southwest)</t>
  </si>
  <si>
    <t>VT 4A (Main Street)</t>
  </si>
  <si>
    <t>VT 133</t>
  </si>
  <si>
    <t>(Clarendon Avenue)</t>
  </si>
  <si>
    <t>Marble Street</t>
  </si>
  <si>
    <t>Swamp Road</t>
  </si>
  <si>
    <t>Whipple Hollow Road</t>
  </si>
  <si>
    <t>F.A.U. Limit (Northwest)</t>
  </si>
  <si>
    <t xml:space="preserve"> </t>
  </si>
  <si>
    <t>PRINCIPAL ARTERIALS</t>
  </si>
  <si>
    <t>US 4 / F.A.U. Limit (Northeast)</t>
  </si>
  <si>
    <t>VT 3 (South Street /</t>
  </si>
  <si>
    <t xml:space="preserve">            East Street)</t>
  </si>
  <si>
    <t>Florence Road</t>
  </si>
  <si>
    <t>Beaver Pond Road</t>
  </si>
  <si>
    <t>Main Street</t>
  </si>
  <si>
    <t>North Street</t>
  </si>
  <si>
    <t>VT 3 (South Street / East Street)</t>
  </si>
  <si>
    <t>RUTLAND FEDERAL-AID URBAN AREA</t>
  </si>
  <si>
    <t>In HPMS as</t>
  </si>
  <si>
    <t>VT 127 Beltline</t>
  </si>
  <si>
    <t>Manhattan Drive</t>
  </si>
  <si>
    <t>Burlington / Colchester Town Line</t>
  </si>
  <si>
    <t>#5009</t>
  </si>
  <si>
    <t>VT 127 Connector</t>
  </si>
  <si>
    <t>VT 127</t>
  </si>
  <si>
    <t>#5011</t>
  </si>
  <si>
    <t>US 2</t>
  </si>
  <si>
    <t>Main Street / US 7 (North Willard Street &amp; South Willard Street)</t>
  </si>
  <si>
    <t>Burlington City/ South Burlington City Line</t>
  </si>
  <si>
    <t>South Burlington / Burlington City Line</t>
  </si>
  <si>
    <t>Burlington / Winooski City Line</t>
  </si>
  <si>
    <t>US 7 (Alt. Rte.)</t>
  </si>
  <si>
    <t>US 7 / Gove Street</t>
  </si>
  <si>
    <t>US 7 (North Willard Street)</t>
  </si>
  <si>
    <t>Battery Street</t>
  </si>
  <si>
    <t>dead end (just south of Maple Street)</t>
  </si>
  <si>
    <t>Pearl Street / Battery Park Drive / Park Street</t>
  </si>
  <si>
    <t>Main Street (non-F.A.U. portion) / Battery Street</t>
  </si>
  <si>
    <t>US 2 (Main Street) / US 7 (Willard Street)</t>
  </si>
  <si>
    <t>VT 127 Beltline / Park Street</t>
  </si>
  <si>
    <t>North Champlain Street</t>
  </si>
  <si>
    <t>N. Champlain Street</t>
  </si>
  <si>
    <t>Pearl Street</t>
  </si>
  <si>
    <t>North Union Street</t>
  </si>
  <si>
    <t>North Union Street / Pearl Street</t>
  </si>
  <si>
    <t>North Winooski Avenue</t>
  </si>
  <si>
    <t>Battery Street / Battery Park Drive / Pearl Street</t>
  </si>
  <si>
    <t>Pearl Street (see</t>
  </si>
  <si>
    <t>Battery Park Drive</t>
  </si>
  <si>
    <t>North Champlain Street / Pearl Street</t>
  </si>
  <si>
    <t xml:space="preserve">  also Minor Arterials)</t>
  </si>
  <si>
    <t>South Union Street</t>
  </si>
  <si>
    <t>Alt. US 7 (Shelburne Street / Saint Paul Street)</t>
  </si>
  <si>
    <t>Pearl Street / North Union Street</t>
  </si>
  <si>
    <t>Colchester Avenue</t>
  </si>
  <si>
    <t>Pearl Street / South Prospect Street / North Prospect Street</t>
  </si>
  <si>
    <t>US 7 (Riverside Avenue)</t>
  </si>
  <si>
    <t>East Avenue</t>
  </si>
  <si>
    <t>US 2 (Main Street) / Spear Street</t>
  </si>
  <si>
    <t>Flynn Avenue</t>
  </si>
  <si>
    <t>US 7 (Shelburne Street)</t>
  </si>
  <si>
    <t>North Avenue</t>
  </si>
  <si>
    <t>Sherman Street</t>
  </si>
  <si>
    <t>Plattsburg Avenue</t>
  </si>
  <si>
    <t>Pearl Street / North Champlain Street</t>
  </si>
  <si>
    <t>Colchester Avenue / South Prospect Street</t>
  </si>
  <si>
    <t>also Principal Arterials)</t>
  </si>
  <si>
    <t>Barrett Street</t>
  </si>
  <si>
    <t>Grove Street / Chase Street</t>
  </si>
  <si>
    <t>Burlington / South Burlington City Line</t>
  </si>
  <si>
    <t>Barrett Street / Chase Street</t>
  </si>
  <si>
    <t>US 7 (Willard Street)</t>
  </si>
  <si>
    <t>St. Paul Street</t>
  </si>
  <si>
    <t>S. Winooski Avenue / Howard Street</t>
  </si>
  <si>
    <t>Saint Paul Street (non-F.A.U.) / Main Street</t>
  </si>
  <si>
    <t>S. Prospect Avenue</t>
  </si>
  <si>
    <t>US 2 (Main Street)</t>
  </si>
  <si>
    <t>Colchester Avenue / Pearl Street</t>
  </si>
  <si>
    <t>I-89</t>
  </si>
  <si>
    <t>South Burlington / Winooski City Line</t>
  </si>
  <si>
    <t>Winooski / Colchester Town Line</t>
  </si>
  <si>
    <t>VT 15</t>
  </si>
  <si>
    <t>US 7 / US 2 (Main Street)</t>
  </si>
  <si>
    <t>West Allen Street</t>
  </si>
  <si>
    <t>Malletts Bay Avenue / West Allen Street (non-F.A.U.)</t>
  </si>
  <si>
    <t>East Allen Street / US 7</t>
  </si>
  <si>
    <t>Malletts Bay Avenue</t>
  </si>
  <si>
    <t>Dion Street</t>
  </si>
  <si>
    <t>VT 15 (East Allen Street)</t>
  </si>
  <si>
    <t>La Fountain Street / Dion Street (non-F.A.U.)</t>
  </si>
  <si>
    <t>East Spring Street</t>
  </si>
  <si>
    <t>La Fountain Street</t>
  </si>
  <si>
    <t>Dion Street / La Fountain (non-F.A.U.)</t>
  </si>
  <si>
    <t>West Spring Street</t>
  </si>
  <si>
    <t>Williston / South Burlington City Line</t>
  </si>
  <si>
    <t>South Burlington / Colchester Town Line</t>
  </si>
  <si>
    <t>I-189</t>
  </si>
  <si>
    <t>US 7 / Shelburne Road</t>
  </si>
  <si>
    <t>US 2 (Williston Road)</t>
  </si>
  <si>
    <t>South Burlington / Williston Town Line</t>
  </si>
  <si>
    <t>US 7 (Shelburne Road)</t>
  </si>
  <si>
    <t>Shelburne / South Burlington City Line</t>
  </si>
  <si>
    <t>VT 116</t>
  </si>
  <si>
    <t>(Hinesburg Road)</t>
  </si>
  <si>
    <t>Airport Drive</t>
  </si>
  <si>
    <t>Kennedy Drive / US 2 (Williston Road)</t>
  </si>
  <si>
    <t>White Street / Airport Drive Ext.</t>
  </si>
  <si>
    <t>Airport Parkway</t>
  </si>
  <si>
    <t>White Street</t>
  </si>
  <si>
    <t>Kennedy Drive</t>
  </si>
  <si>
    <t>Dorset Street</t>
  </si>
  <si>
    <t>Spear Street</t>
  </si>
  <si>
    <t>Airport Parkway / White Street (collector)</t>
  </si>
  <si>
    <t>Airport Drive / White Street Ext.</t>
  </si>
  <si>
    <t>Allen Road</t>
  </si>
  <si>
    <t>Cheese Factory Road</t>
  </si>
  <si>
    <t>VT 116 (Hinesburg Road)</t>
  </si>
  <si>
    <t>Kimball Avenue</t>
  </si>
  <si>
    <t>Old Farm Road</t>
  </si>
  <si>
    <t>Shunpike Road</t>
  </si>
  <si>
    <t>Kimball Avenue / Old Farm Road (non-F.A.U.)</t>
  </si>
  <si>
    <t>Patchen Road</t>
  </si>
  <si>
    <t>VT 116 (Hinesburg Road) / US 2 (Williston Road)</t>
  </si>
  <si>
    <t>Kimball Avenue / Shunpike Road (non-F.A.U.)</t>
  </si>
  <si>
    <t>Swift Street</t>
  </si>
  <si>
    <t>Airport Parkway / White Street (minor arterial)</t>
  </si>
  <si>
    <t>NOT YET BUILT</t>
  </si>
  <si>
    <t>Market St.</t>
  </si>
  <si>
    <t>DO NOT INCLUDE IN ANY MILEAGES UNTIL OPEN TO TRAFFIC</t>
  </si>
  <si>
    <t>Market St. approved in Feb. 1999</t>
  </si>
  <si>
    <t>(formerly Corporate Way)</t>
  </si>
  <si>
    <t>Dorset St.</t>
  </si>
  <si>
    <t>VT-116 (Hinesburg Rd.)</t>
  </si>
  <si>
    <t>*COLLECTOR SUB-TOTAL</t>
  </si>
  <si>
    <t>*Does not include unbuilt facilities</t>
  </si>
  <si>
    <t>OTHER FREEWAY/</t>
  </si>
  <si>
    <t>VT 289</t>
  </si>
  <si>
    <t>VT 2A</t>
  </si>
  <si>
    <t>VT 117</t>
  </si>
  <si>
    <t>Colchester / Essex Town Line</t>
  </si>
  <si>
    <t>Essex / Jericho Town Line</t>
  </si>
  <si>
    <t>VT 15 / VT 2A</t>
  </si>
  <si>
    <t>Williston / Essex Town Line</t>
  </si>
  <si>
    <t>Essex / Colchester Town Line</t>
  </si>
  <si>
    <t>VT 128</t>
  </si>
  <si>
    <t>Essex / Westford Town Line</t>
  </si>
  <si>
    <t>Allen Martin Road</t>
  </si>
  <si>
    <t>Sand Hill Road</t>
  </si>
  <si>
    <t>VT 15 (Jericho Road)</t>
  </si>
  <si>
    <t>Kellogg Road</t>
  </si>
  <si>
    <t>Susie Wilson Road</t>
  </si>
  <si>
    <t>North Williston Road</t>
  </si>
  <si>
    <t>Old Stage Road</t>
  </si>
  <si>
    <t>South Street</t>
  </si>
  <si>
    <t>West Street / South Street (non-F.A.U.)</t>
  </si>
  <si>
    <t>VT 2A (Park Street)</t>
  </si>
  <si>
    <t>5303 (Jct.)</t>
  </si>
  <si>
    <t>F.A.U. 5410 (Susie Wilson Road)</t>
  </si>
  <si>
    <t>5410 (Town)</t>
  </si>
  <si>
    <t>West Street (non-F.A.U.) / West Street Ext.</t>
  </si>
  <si>
    <t>West Street Ext.</t>
  </si>
  <si>
    <t>VT 15 (Pearl Street)</t>
  </si>
  <si>
    <t>Richmond / Williston Town Line</t>
  </si>
  <si>
    <t>US 2 (see also</t>
  </si>
  <si>
    <t>VT 2A (Essex Road)</t>
  </si>
  <si>
    <t xml:space="preserve">       Minor Arterials)</t>
  </si>
  <si>
    <t>VT 2A (see also</t>
  </si>
  <si>
    <t>I-89 interchange / VT 2A (Minor Arterial segment #1)</t>
  </si>
  <si>
    <t>US 2 / VT 2A (Minor Arterial segment #2)</t>
  </si>
  <si>
    <t>Shelburne / Williston Town Line</t>
  </si>
  <si>
    <t>VT 2A / US 2 (Principal Arterial segment)</t>
  </si>
  <si>
    <t>Williston / Richmond Town Line</t>
  </si>
  <si>
    <t xml:space="preserve">    Principal Arterials)</t>
  </si>
  <si>
    <t>VT 2A (segment #1)</t>
  </si>
  <si>
    <t>St. George / Williston Town Line</t>
  </si>
  <si>
    <t>I-89 interchange / VT 2A (Principal Arterial section)</t>
  </si>
  <si>
    <t xml:space="preserve">      (segment #2)</t>
  </si>
  <si>
    <t>US 2 / VT 2A (Primcipal Arterial section)</t>
  </si>
  <si>
    <t xml:space="preserve">    (see also</t>
  </si>
  <si>
    <t>VT 2A Minor Collector segments SUB-TOTAL</t>
  </si>
  <si>
    <t xml:space="preserve">   Principal Arterials)</t>
  </si>
  <si>
    <t>Industrial Avenue</t>
  </si>
  <si>
    <t>VT 2A / Mountain View Road</t>
  </si>
  <si>
    <t>Marshall Avenue</t>
  </si>
  <si>
    <t>Mountain View Road</t>
  </si>
  <si>
    <t>VT 2A / Industrial Avenue</t>
  </si>
  <si>
    <t>Redmond Road / Mountain View Road (non-F.A.U.)</t>
  </si>
  <si>
    <t>Oak Hill Road / US 2</t>
  </si>
  <si>
    <t>Oak Hill Road</t>
  </si>
  <si>
    <t>US 2 / North WIlliston Road</t>
  </si>
  <si>
    <t>Redmond Road</t>
  </si>
  <si>
    <t>VT 289 (projected)</t>
  </si>
  <si>
    <t>Marshall Avenue / Shunpike Road (non-F.A.U.)</t>
  </si>
  <si>
    <t>Colchester / Milton Town Line</t>
  </si>
  <si>
    <t>I-89 interchange</t>
  </si>
  <si>
    <t xml:space="preserve">    Minor Arterials)</t>
  </si>
  <si>
    <t>US 7 (see also</t>
  </si>
  <si>
    <t>US 2 / US 7 (Minor Arterial segment)</t>
  </si>
  <si>
    <t>US 15</t>
  </si>
  <si>
    <t>I-89 interchange / US 2 (Principal Arterial segment)</t>
  </si>
  <si>
    <t>US 2 / US 7 (Principal Arterial segment)</t>
  </si>
  <si>
    <t>VT 127, State Hwy.</t>
  </si>
  <si>
    <t>US 7 / VT 127 TH</t>
  </si>
  <si>
    <t>VT 127 TH:</t>
  </si>
  <si>
    <t>US 7 / VT 127</t>
  </si>
  <si>
    <t>(minor arterial only)</t>
  </si>
  <si>
    <t>Heineberg Rd.</t>
  </si>
  <si>
    <t>Colchester/Burlington Town line</t>
  </si>
  <si>
    <t>W. Lakeshore Dr.</t>
  </si>
  <si>
    <t>Prim Road</t>
  </si>
  <si>
    <t>Malletts Bay Ave.</t>
  </si>
  <si>
    <t>Lime Kiln Road</t>
  </si>
  <si>
    <t>Bay Road</t>
  </si>
  <si>
    <t>E. Lakeshore Drive</t>
  </si>
  <si>
    <t>US-7</t>
  </si>
  <si>
    <t>Malletts Bay Ave./ W. Lakeshore Dr.</t>
  </si>
  <si>
    <t>TH-41/ Bay Rd.</t>
  </si>
  <si>
    <t>Church Rd.</t>
  </si>
  <si>
    <t>Porters Point Road</t>
  </si>
  <si>
    <t>W. Lakeshore Drive</t>
  </si>
  <si>
    <t>Porters Point Rd.</t>
  </si>
  <si>
    <t>Heineberg Rd./ Prim Rd.</t>
  </si>
  <si>
    <t>VT 127 TH/Blakely</t>
  </si>
  <si>
    <t>VT-127 TH</t>
  </si>
  <si>
    <t>Blakely Road</t>
  </si>
  <si>
    <t>Holy Cross Road</t>
  </si>
  <si>
    <t>Porters Point Road / Airport Road</t>
  </si>
  <si>
    <t>VT 127 TH</t>
  </si>
  <si>
    <t>Porter Point Road</t>
  </si>
  <si>
    <t>VT 127 TH (Prim/Heineberg intersection)</t>
  </si>
  <si>
    <t>Holy Cross Rd. / Porters Point Rd. (non-F.A.U.) / Airport Rd.</t>
  </si>
  <si>
    <t>Porter Point/Heineberg intersection</t>
  </si>
  <si>
    <t>W. and E. Lakeshore Drives</t>
  </si>
  <si>
    <t>Blakely</t>
  </si>
  <si>
    <t>Mill Pond Road / Severance Road</t>
  </si>
  <si>
    <t>Mill Pond Road</t>
  </si>
  <si>
    <t>Kellogg Road / Severance Road</t>
  </si>
  <si>
    <t>VT 2A / East Road</t>
  </si>
  <si>
    <t>Severance Road</t>
  </si>
  <si>
    <t>Kellogg Road / Mill Pond Road</t>
  </si>
  <si>
    <t>Charlotte / Shelburne Town Line</t>
  </si>
  <si>
    <t>VT 116 (see also</t>
  </si>
  <si>
    <t>St. George / Shelburne Town Line</t>
  </si>
  <si>
    <t>Minor Arterials)</t>
  </si>
  <si>
    <t>Shelburne / St. George Town Line</t>
  </si>
  <si>
    <t>Principal Arterials)</t>
  </si>
  <si>
    <t>Dorset Street Ext.</t>
  </si>
  <si>
    <t>Hinesburg Road / Dorset Street Ext (non-F.A.U.)</t>
  </si>
  <si>
    <t>Dorset Street / Pond Road / Irish Hill Road</t>
  </si>
  <si>
    <t>Hinesburg Road</t>
  </si>
  <si>
    <t>Hinesburg / Shelburne Town Line</t>
  </si>
  <si>
    <t>Irish Hill Road</t>
  </si>
  <si>
    <t>Spear Street / Irish Hill Road (collector)</t>
  </si>
  <si>
    <t>Pond Road / Dorset Street / Dorset Street Ext.</t>
  </si>
  <si>
    <t>(see also Collectors)</t>
  </si>
  <si>
    <t>Spear Street (see</t>
  </si>
  <si>
    <t>Irish Hill Road / Spear Street (non-F.A.U.)</t>
  </si>
  <si>
    <t xml:space="preserve">      also Collectors)</t>
  </si>
  <si>
    <t>Barstow Road</t>
  </si>
  <si>
    <t>Dorset Street / Cheese Factory Road</t>
  </si>
  <si>
    <t>Harbor Road</t>
  </si>
  <si>
    <t>Dorset Street / Barstow Road</t>
  </si>
  <si>
    <t>Dorset St. (non-F.A.U.) / Barstow Road / Cheese Factory Rd.</t>
  </si>
  <si>
    <t>Marsett Road / Mt. Philo Road / Falls Road (non-F.A.U.)</t>
  </si>
  <si>
    <t>US 7 / Falls Road</t>
  </si>
  <si>
    <t>Bay Road / Harbor Road (non-F.A.U.)</t>
  </si>
  <si>
    <t>Irish Hill Road (see</t>
  </si>
  <si>
    <t>Spear Street / Irish Hill Road (minor arterial)</t>
  </si>
  <si>
    <t>Falls Road / Thomas Road</t>
  </si>
  <si>
    <t>also Minor Arterials)</t>
  </si>
  <si>
    <t>Marsett Road</t>
  </si>
  <si>
    <t>US 7 / Bostwick Road</t>
  </si>
  <si>
    <t>Mt. Philo Road / Falls Road</t>
  </si>
  <si>
    <t>Shelburne / Charlotte Town Line</t>
  </si>
  <si>
    <t>Thomas Road / Spear Street (non - F.A.U.)</t>
  </si>
  <si>
    <t>Thomas Road</t>
  </si>
  <si>
    <t>Falls Road / Irish Hill Road</t>
  </si>
  <si>
    <t>Webster Road</t>
  </si>
  <si>
    <t>Chittenden / Franklin County Line (F.A.U. Limit North)</t>
  </si>
  <si>
    <t>Grand Isle / Chittenden County Line (F.A.U. Limit NW)</t>
  </si>
  <si>
    <t>Milton / Colchester Town Line</t>
  </si>
  <si>
    <t>Bear Trap Road</t>
  </si>
  <si>
    <t>Sanderson Road / Bear Trap Road (non-F.A.U.)</t>
  </si>
  <si>
    <t>Sanderson Road / Meyers Road</t>
  </si>
  <si>
    <t>Lake Road</t>
  </si>
  <si>
    <t>Chittenden / Franklin County Line (F.A.U. Limit NW)</t>
  </si>
  <si>
    <t>East Road / North Road / Westford Road (continues as Wesf Rd.)</t>
  </si>
  <si>
    <t xml:space="preserve">      (see also Westford Road)</t>
  </si>
  <si>
    <t>Middle Road</t>
  </si>
  <si>
    <t>Railroad Street</t>
  </si>
  <si>
    <t>Sanderson Road</t>
  </si>
  <si>
    <t>Jackson Road / Meyers Road</t>
  </si>
  <si>
    <t>Westford Road</t>
  </si>
  <si>
    <t>Starts as Main Street: East Rd/North Rd.</t>
  </si>
  <si>
    <t>Milton / Westford Town Line</t>
  </si>
  <si>
    <t>BURLINGTON FEDERAL-AID URBAN AREA</t>
  </si>
  <si>
    <t>US 7 (Court Street /</t>
  </si>
  <si>
    <t>New Haven / Middlebury Town Line (F.A.U. Limit North)</t>
  </si>
  <si>
    <t xml:space="preserve">     Pleasant Street)</t>
  </si>
  <si>
    <t>Cornwall / Middlebury Town Line (F.A.U. Limit West)</t>
  </si>
  <si>
    <t>US 7 (Pleasant Street)</t>
  </si>
  <si>
    <t>VT 125 (College St.)</t>
  </si>
  <si>
    <t>VT 30 (Main Street)</t>
  </si>
  <si>
    <t>Weybridge Street</t>
  </si>
  <si>
    <t>VT 125 (College Street)</t>
  </si>
  <si>
    <t>Middlebury / Weybridge Town Line (F.A.U. Limit West)</t>
  </si>
  <si>
    <t>Charles Avenue</t>
  </si>
  <si>
    <t>US 7 (Court Street)</t>
  </si>
  <si>
    <t>Water Street</t>
  </si>
  <si>
    <t>Cross Street</t>
  </si>
  <si>
    <t>South Pleasant Street</t>
  </si>
  <si>
    <t>Seymour Street</t>
  </si>
  <si>
    <t>Foote Street</t>
  </si>
  <si>
    <t>School House Road / Foote Street (non-F.A.U.)</t>
  </si>
  <si>
    <t>Quarry Road / Seminary Street Ext.</t>
  </si>
  <si>
    <t>High Street</t>
  </si>
  <si>
    <t>Willard Street</t>
  </si>
  <si>
    <t>US 7 (Court Square) / South Pleasant Street</t>
  </si>
  <si>
    <t>Merchants Row Approach</t>
  </si>
  <si>
    <t>Painter Road</t>
  </si>
  <si>
    <t>Washington Street Ext. / Happy Valley Road</t>
  </si>
  <si>
    <t>Halpin Road / Painter Road (non.F.A.U.)</t>
  </si>
  <si>
    <t>School House Road</t>
  </si>
  <si>
    <t>US 7 / School House Road (non-F.A.U.)</t>
  </si>
  <si>
    <t>Seminary Street</t>
  </si>
  <si>
    <t>Washington Street / Seminary Street Ext.</t>
  </si>
  <si>
    <t>Seminary Street Ext.</t>
  </si>
  <si>
    <t>Washington Street / Seminary Street</t>
  </si>
  <si>
    <t>Quarry Road / Foote Street</t>
  </si>
  <si>
    <t>Seymour Street Ext.</t>
  </si>
  <si>
    <t>dead end</t>
  </si>
  <si>
    <t>US 7 (Court Square) / Merchants Row</t>
  </si>
  <si>
    <t>US 7 (Court Square)</t>
  </si>
  <si>
    <t>Seminary Street / Washington Street Ext.</t>
  </si>
  <si>
    <t>Washington Street Ext.</t>
  </si>
  <si>
    <t>Happy Valley Road / Painter Road</t>
  </si>
  <si>
    <t>Charles Avenue / Water Street (non-F.A.U.)</t>
  </si>
  <si>
    <t>MIDDLEBURY FEDERAL-AID URBAN AREA</t>
  </si>
  <si>
    <t>VT 62</t>
  </si>
  <si>
    <t>Berlin / Barre City Line</t>
  </si>
  <si>
    <t>US 302 (North Main Street) / VT 14 (Maple Avenue)</t>
  </si>
  <si>
    <t>US 302 (N. Main St. /</t>
  </si>
  <si>
    <t>Barre City / Barre Town Line</t>
  </si>
  <si>
    <t xml:space="preserve">     Washington St.)</t>
  </si>
  <si>
    <t>VT 14 (segment 1)</t>
  </si>
  <si>
    <t>Barre Town / Barre City Line</t>
  </si>
  <si>
    <t>US 302 (Washington Street)</t>
  </si>
  <si>
    <t>(aka Maple Avenue)</t>
  </si>
  <si>
    <t>(segment 2)</t>
  </si>
  <si>
    <t>US 302 (North Main Street)</t>
  </si>
  <si>
    <t>(aka S. Main Street)</t>
  </si>
  <si>
    <t>VT 14 minor arterial segments SUB-TOTAL</t>
  </si>
  <si>
    <t>Berlin Street</t>
  </si>
  <si>
    <t>Prospect Street (see</t>
  </si>
  <si>
    <t>Quarry Street</t>
  </si>
  <si>
    <t>VT 14 (South Main Street)</t>
  </si>
  <si>
    <t>Ayers Street</t>
  </si>
  <si>
    <t>Batchelder Street / Boynton Street</t>
  </si>
  <si>
    <t>Beckley Street</t>
  </si>
  <si>
    <t>Blackwell Street</t>
  </si>
  <si>
    <t>Blackwell (non-F.A.U.) / Center Street</t>
  </si>
  <si>
    <t>Brook Street</t>
  </si>
  <si>
    <t>VT 14 (Maple Avenue)</t>
  </si>
  <si>
    <t>Brooklyn Street</t>
  </si>
  <si>
    <t>Brooklyn Street (non-F.A.U.) / Brooklyn Street (projected)</t>
  </si>
  <si>
    <t>Prospect Street / Burnham Street</t>
  </si>
  <si>
    <t>Brooklyn St. (projected)</t>
  </si>
  <si>
    <t>VT 14 (South Main Street) / Ayers Street</t>
  </si>
  <si>
    <t>Brooklyn Street (existing)</t>
  </si>
  <si>
    <t>(0.160)</t>
  </si>
  <si>
    <t>Burnham Street</t>
  </si>
  <si>
    <t>Prospect Street / Brooklyn Street</t>
  </si>
  <si>
    <t>Granite Street / River Street</t>
  </si>
  <si>
    <t>Camp Street</t>
  </si>
  <si>
    <t>Hill Street / Camp Street (non-F.A.U.)</t>
  </si>
  <si>
    <t>River Street / George Street</t>
  </si>
  <si>
    <t>Elm St. (non-F.A.U.) / Summer St. / Franklin St.</t>
  </si>
  <si>
    <t>Franklin Street</t>
  </si>
  <si>
    <t>Elm Street / Summer Street</t>
  </si>
  <si>
    <t>Wellington Street / Franklin Street (non-F.A.U.)</t>
  </si>
  <si>
    <t>Hill Street</t>
  </si>
  <si>
    <t>Merchant Street</t>
  </si>
  <si>
    <t>VT 14 (South Main Street) / Church Street</t>
  </si>
  <si>
    <t xml:space="preserve">      also Minor Art.)</t>
  </si>
  <si>
    <t>Granite Street / Burnham Street</t>
  </si>
  <si>
    <t>Center Street / George Street</t>
  </si>
  <si>
    <t>Smith Street</t>
  </si>
  <si>
    <t>Berlin Street / Smith Street (non-F.A.U.)</t>
  </si>
  <si>
    <t>Summer Street</t>
  </si>
  <si>
    <t>Elm Street / Wellington Street</t>
  </si>
  <si>
    <t>Wellington Street</t>
  </si>
  <si>
    <t>Berlin / Barre Town Line</t>
  </si>
  <si>
    <t>Barre / East Montpelier Town Line (F.A.U. Limit (East))</t>
  </si>
  <si>
    <t>US 302</t>
  </si>
  <si>
    <t>VT 63 / F.A.U. Limit (South)</t>
  </si>
  <si>
    <t xml:space="preserve">           (segment 2)</t>
  </si>
  <si>
    <t>VT 14 segments SUB-TOTAL</t>
  </si>
  <si>
    <t>Airport Road</t>
  </si>
  <si>
    <t>Prospect Street / Morrison Road</t>
  </si>
  <si>
    <t>Graniteville Road</t>
  </si>
  <si>
    <t>Main Street / Middle Road (F.A.U. Limit Southeast)</t>
  </si>
  <si>
    <t>Quarry Hill Road / Websterville Road / Sterling Hill Road</t>
  </si>
  <si>
    <t>Airport Road / Morrison Road</t>
  </si>
  <si>
    <t>Quarry Hill Road</t>
  </si>
  <si>
    <t>Graniteville Road / Websterville Road / Sterling Hill Road</t>
  </si>
  <si>
    <t>Beckley Hill</t>
  </si>
  <si>
    <t>Mekkleson Road / School Road / Nichols Road</t>
  </si>
  <si>
    <t>Brook Road</t>
  </si>
  <si>
    <t>VT 14</t>
  </si>
  <si>
    <t>Brook Road (non-F.A.U.) / Camire Hill Road</t>
  </si>
  <si>
    <t>Camire Hill Road</t>
  </si>
  <si>
    <t>Upper Camp Street</t>
  </si>
  <si>
    <t>Cobble Hill Road</t>
  </si>
  <si>
    <t>Hill Street / Windy Wood Road / Sierra-Lavin Road</t>
  </si>
  <si>
    <t>Cobble Hill Road / Windy Wood Road / Sierra-Lavin Road</t>
  </si>
  <si>
    <t>Nichols Road</t>
  </si>
  <si>
    <t>School Road / Mekkleson Road / Beckley Hill Road</t>
  </si>
  <si>
    <t>Dump Road / Pine Hill Road</t>
  </si>
  <si>
    <t>Pine Hill Road</t>
  </si>
  <si>
    <t>Dump Road / Nichols Road</t>
  </si>
  <si>
    <t>Sunset Road</t>
  </si>
  <si>
    <t>Upper Camp Street / Higuera Road</t>
  </si>
  <si>
    <t>Higuera Road / Sunset Road</t>
  </si>
  <si>
    <t>Windy Wood Road</t>
  </si>
  <si>
    <t>Hill Street / Sierra-Lavin Road / Cobble Hill Road</t>
  </si>
  <si>
    <t>Montpelier / Berlin Town Line</t>
  </si>
  <si>
    <t>Berlin State Hwy.</t>
  </si>
  <si>
    <t>Dodge Road</t>
  </si>
  <si>
    <t>Dodge Road / Scott Hill Road</t>
  </si>
  <si>
    <t>Airport Road / Scott Hill Road</t>
  </si>
  <si>
    <t>Berlin State Highway</t>
  </si>
  <si>
    <t>Fisher Road</t>
  </si>
  <si>
    <t>VT 62 / Berlin State Highway</t>
  </si>
  <si>
    <t>Scott Hill Road</t>
  </si>
  <si>
    <t>Dodge Road / Airport Road</t>
  </si>
  <si>
    <t>County Road</t>
  </si>
  <si>
    <t>Montpelier City / East Monpelier Town Line</t>
  </si>
  <si>
    <t>Towne Hill Road</t>
  </si>
  <si>
    <t>Center Road</t>
  </si>
  <si>
    <t>Brazier Road / Center Road (non-F.A.U.)</t>
  </si>
  <si>
    <t>Gallison Hill Road</t>
  </si>
  <si>
    <t>Berlin / Montpelier City Line</t>
  </si>
  <si>
    <t>Monpelier / Middlesex Town Line</t>
  </si>
  <si>
    <t>Montpelier State Hwy.</t>
  </si>
  <si>
    <t>I-89 Interchange</t>
  </si>
  <si>
    <t>US 2 (Memorial Drive / Bailey Avenue)</t>
  </si>
  <si>
    <t>US 2 (see also Minor</t>
  </si>
  <si>
    <t>US 2 (Bailey Avenue) / Montpelier State Highway</t>
  </si>
  <si>
    <t>Arterials) (aka River</t>
  </si>
  <si>
    <t>St. / Memorial Drive /</t>
  </si>
  <si>
    <t>Berlin Street)</t>
  </si>
  <si>
    <t>US 302 (River Street)</t>
  </si>
  <si>
    <t>Middlesex / Montpelier City Line</t>
  </si>
  <si>
    <t>US 2 (Memorial Drive) / Montpelier State Highway</t>
  </si>
  <si>
    <t>(aka Bailey Avenue /</t>
  </si>
  <si>
    <t>Lower State Street)</t>
  </si>
  <si>
    <t>US 2 Business Rte.</t>
  </si>
  <si>
    <t>US 2 (Lower State Street) / Bailey Avenue</t>
  </si>
  <si>
    <t>US 2 (Berlin Street) / Northfield Street</t>
  </si>
  <si>
    <t>(Main St. / State St.)</t>
  </si>
  <si>
    <t>VT 12 (segment 1)</t>
  </si>
  <si>
    <t>US 2 (Berlin Street) / US 2 Business Rte. (Main Street)</t>
  </si>
  <si>
    <t xml:space="preserve">     (aka Northfield St.)</t>
  </si>
  <si>
    <t>US 2 Business Rte. (Main Street / State Street)</t>
  </si>
  <si>
    <t>Montpelier / Middlesex Town Line</t>
  </si>
  <si>
    <t>(aka Main St. / Spring</t>
  </si>
  <si>
    <t>St. / Worcester</t>
  </si>
  <si>
    <t>Branch Rd. / Elm St.</t>
  </si>
  <si>
    <t>VT 12 segments SUB-TOTAL</t>
  </si>
  <si>
    <t>US 2 (River Street)</t>
  </si>
  <si>
    <t>US 2 Business Rte. (State Street)</t>
  </si>
  <si>
    <t>Spring Street / VT 12</t>
  </si>
  <si>
    <t>VT 12 (Main Street / Spring Street)</t>
  </si>
  <si>
    <t>Montpelier / East Montpelier Town Line</t>
  </si>
  <si>
    <t>Taylor Street</t>
  </si>
  <si>
    <t>US 2 (Memorial Drive)</t>
  </si>
  <si>
    <t>US 2 Business Route (State Street) / Governor Davis Avenue</t>
  </si>
  <si>
    <t>Towne Street (non-F.A.U.) / Upper Main Street</t>
  </si>
  <si>
    <t>Bailey Avenue</t>
  </si>
  <si>
    <t>US 2 (Bailey Ave. / Lower State St.) / US 2 BR (State Street)</t>
  </si>
  <si>
    <t>Terrace Street / Bailey Avenue (non-F.A.U.)</t>
  </si>
  <si>
    <t>Baldwin Street</t>
  </si>
  <si>
    <t>Baldwin Street (non-F.A.U.) / Bailey Avenue</t>
  </si>
  <si>
    <t>Western Avenue</t>
  </si>
  <si>
    <t>Barre Street</t>
  </si>
  <si>
    <t>US 2 Business Rte. (Main Street)</t>
  </si>
  <si>
    <t>Pioneer Street / Old Country Club Road</t>
  </si>
  <si>
    <t>College Street</t>
  </si>
  <si>
    <t>Sibley Avenue</t>
  </si>
  <si>
    <t>Woodrow Avenue / College Street (non-F.A.U.)</t>
  </si>
  <si>
    <t>Court Street</t>
  </si>
  <si>
    <t>Governor Davis Avenue / Court Street (non-F.A.U.)</t>
  </si>
  <si>
    <t>Elm Street / School Street</t>
  </si>
  <si>
    <t>East State Street</t>
  </si>
  <si>
    <t>VT 12 (Main Street)</t>
  </si>
  <si>
    <t>Emmons Street</t>
  </si>
  <si>
    <t>Woodrow Avenue</t>
  </si>
  <si>
    <t>Granite Street</t>
  </si>
  <si>
    <t>Langdon Street</t>
  </si>
  <si>
    <t>9420 NSH</t>
  </si>
  <si>
    <t>Montpelier Jct. S.H.</t>
  </si>
  <si>
    <t>Montpelier SH</t>
  </si>
  <si>
    <t>Berlin T/L</t>
  </si>
  <si>
    <t>Pioneer Street</t>
  </si>
  <si>
    <t>Barre Street / Old Country Club Road</t>
  </si>
  <si>
    <t>Elm Street / Court Street</t>
  </si>
  <si>
    <t>VT 12 (Main Street) / School Street (non-F.A.U.)</t>
  </si>
  <si>
    <t>College Street / Sibley Avenue (non-F.A.U.)</t>
  </si>
  <si>
    <t>Governor Davis Ave.</t>
  </si>
  <si>
    <t>US 2 BR (State Street) / Taylor Street</t>
  </si>
  <si>
    <t>(Was Taylor St. Ext.)</t>
  </si>
  <si>
    <t>Terrace Street</t>
  </si>
  <si>
    <t>Governor Aiken Ave.</t>
  </si>
  <si>
    <t>(Was Western Avenue)</t>
  </si>
  <si>
    <t>College Street / Woodrow Avenue (non-F.A.U.)</t>
  </si>
  <si>
    <t>BARRE - BERLIN - MONTPELIER FEDERAL-AID URBAN AREA</t>
  </si>
  <si>
    <t>Waterford / St. Johnsbury Town Line</t>
  </si>
  <si>
    <t>Danville / St. Johnsbury Town Line</t>
  </si>
  <si>
    <t>US 2 (Principal Arterial segment) / VT 2B</t>
  </si>
  <si>
    <t>US 2 (Other Freeway/Exp. segment) / VT 2B</t>
  </si>
  <si>
    <t>St. Johnsbury / Kirby Town Line</t>
  </si>
  <si>
    <t>Other Freewy/Exp.)</t>
  </si>
  <si>
    <t>(aka Western Ave. /</t>
  </si>
  <si>
    <t>South Main St. /</t>
  </si>
  <si>
    <t>Eastern Avenue /</t>
  </si>
  <si>
    <t>Railroad Street /</t>
  </si>
  <si>
    <t>Portland Street)</t>
  </si>
  <si>
    <t>VT 18</t>
  </si>
  <si>
    <t>US 5 (segment 1)</t>
  </si>
  <si>
    <t>US 2 (Eastern Avenue / Railroad Street)</t>
  </si>
  <si>
    <t>(aka Railroad St.)</t>
  </si>
  <si>
    <t xml:space="preserve">         (segment 2)</t>
  </si>
  <si>
    <t>US 2 (Portland Street / Railroad Street)</t>
  </si>
  <si>
    <t>St. Johnsbury / Lyndon Town Line</t>
  </si>
  <si>
    <t>(aka Railroad St. /</t>
  </si>
  <si>
    <t>Passumpsic St.)</t>
  </si>
  <si>
    <t>US 5 segments SUB-TOTAL</t>
  </si>
  <si>
    <t>Alt. US 5 (segment 1)</t>
  </si>
  <si>
    <t>US 5 (Railroad St.) / South Street</t>
  </si>
  <si>
    <t>US 2 (Western Avenue / South Main Street)</t>
  </si>
  <si>
    <t>(aka South Main St.)</t>
  </si>
  <si>
    <t xml:space="preserve">              (segment 2)</t>
  </si>
  <si>
    <t>US 2 (South Main Street / Eastern Avenue)</t>
  </si>
  <si>
    <t>US 5 (Railroad Street)</t>
  </si>
  <si>
    <t>(aka Main Street /</t>
  </si>
  <si>
    <t>Hastings Street)</t>
  </si>
  <si>
    <t>Alt. US 5 segments SUB-TOTAL</t>
  </si>
  <si>
    <t>VT 2B</t>
  </si>
  <si>
    <t>St. Johnsbury St. Hwy.</t>
  </si>
  <si>
    <t>US 5</t>
  </si>
  <si>
    <t>Concord Avenue</t>
  </si>
  <si>
    <t>US 2 (Portland Street)</t>
  </si>
  <si>
    <t>North Danville Road</t>
  </si>
  <si>
    <t>Bay Street</t>
  </si>
  <si>
    <t>Lower Portland Street</t>
  </si>
  <si>
    <t>Bay Street Ext.</t>
  </si>
  <si>
    <t>Depot Square / Eastern Avenue</t>
  </si>
  <si>
    <t>Breezy Hill Road</t>
  </si>
  <si>
    <t>Pleasant Street / Rocky Ridge Road</t>
  </si>
  <si>
    <t>Central Street</t>
  </si>
  <si>
    <t>US 2 (Western Avenue) / Mt. Vernon Street</t>
  </si>
  <si>
    <t>Alt. US 5 (Main Street)</t>
  </si>
  <si>
    <t>Cherry Street</t>
  </si>
  <si>
    <t>US 2 (Eastern Avenue</t>
  </si>
  <si>
    <t>(see also Minor Art.)</t>
  </si>
  <si>
    <t>Depot Square</t>
  </si>
  <si>
    <t>Eastern Avenue / Bay Street Ext.</t>
  </si>
  <si>
    <t>Concord Avenue / Higgins Hill Road (non-F.A.U.)</t>
  </si>
  <si>
    <t>Bay Street / Lower Portland Street (non-F.A.U.)</t>
  </si>
  <si>
    <t>River Street / Weeks Court</t>
  </si>
  <si>
    <t>Federal Street / Cross Street / Pearl Street (non-F.A.U.)</t>
  </si>
  <si>
    <t>Maple Street / North Avenue</t>
  </si>
  <si>
    <t>Breezy Hill Road / Rocky Ridge Road</t>
  </si>
  <si>
    <t>St. John Street</t>
  </si>
  <si>
    <t>US 5 (Passumpsic Street)</t>
  </si>
  <si>
    <t>Central Street / Summer Street (non-F.A.U.)</t>
  </si>
  <si>
    <t>Alt. US 5 (Hastings Street)</t>
  </si>
  <si>
    <t>Weeks Court</t>
  </si>
  <si>
    <t>River Street / Lower Portland Street</t>
  </si>
  <si>
    <t>Winter Street</t>
  </si>
  <si>
    <t>ST. JOHNSBURY FEDERAL-AID URBAN AREA</t>
  </si>
  <si>
    <t>TOTAL OTHER FREEWAY/EXPRESSWAY</t>
  </si>
  <si>
    <t>TOTAL PRINCIPAL  ARTERIAL</t>
  </si>
  <si>
    <t>TOTAL  FEDERAL-AID</t>
  </si>
  <si>
    <t>St. Albans State Hwy.</t>
  </si>
  <si>
    <t>St. Albans City / St. Albans Town Line</t>
  </si>
  <si>
    <t>US 7 (S. Main St. /</t>
  </si>
  <si>
    <t>St. Albans Town / St. Albans City Line (F.A.U. Limit South)</t>
  </si>
  <si>
    <t>North Main Street)</t>
  </si>
  <si>
    <t>VT 36 (segment 1)</t>
  </si>
  <si>
    <t>St. Albans Town / St. Albans City Line</t>
  </si>
  <si>
    <t>(aka Lake Street)</t>
  </si>
  <si>
    <t>(aka Fairfield Street)</t>
  </si>
  <si>
    <t>VT 36 segments SUB-TOTAL</t>
  </si>
  <si>
    <t>VT 38 (aka Lower</t>
  </si>
  <si>
    <t>St. Albans Town / St. Albans City Line (F.A.U. Limit North)</t>
  </si>
  <si>
    <t>Newton Street)</t>
  </si>
  <si>
    <t>VT 105</t>
  </si>
  <si>
    <t>Nason Street</t>
  </si>
  <si>
    <t>Allen Street (projected)</t>
  </si>
  <si>
    <t>Allen Street / Welden Street</t>
  </si>
  <si>
    <t>(0.520)</t>
  </si>
  <si>
    <t>Aldis Street</t>
  </si>
  <si>
    <t>North Elm Street</t>
  </si>
  <si>
    <t>Federal Street</t>
  </si>
  <si>
    <t>Lower Weldon Street</t>
  </si>
  <si>
    <t>Stebbins Street</t>
  </si>
  <si>
    <t>Catherine Street</t>
  </si>
  <si>
    <t>VT 36 (Lake Street)</t>
  </si>
  <si>
    <t>Congress Street</t>
  </si>
  <si>
    <t>Fairfax Street</t>
  </si>
  <si>
    <t>VT 38 (Lower Newton Street)</t>
  </si>
  <si>
    <t>Upper Weldon Street</t>
  </si>
  <si>
    <t>South Elm Street / Lower Weldon Street (non-F.A.U.)</t>
  </si>
  <si>
    <t>South Elm Street</t>
  </si>
  <si>
    <t>Stebbins Street (non-F.A.U.) / Allen Street</t>
  </si>
  <si>
    <t>Catherine Street / Stebbins Street (non-F.A.U.)</t>
  </si>
  <si>
    <t>Upper Newton Street</t>
  </si>
  <si>
    <t>US 7 (North Main Street) / VT 38 (Lower Newton Street)</t>
  </si>
  <si>
    <t>VT 104</t>
  </si>
  <si>
    <t>VT 36 (Fairfield Street)</t>
  </si>
  <si>
    <t>Bronson Road</t>
  </si>
  <si>
    <t>Brigham Road</t>
  </si>
  <si>
    <t>Pearl Street / Brigham Road (non-F.A.U.)</t>
  </si>
  <si>
    <t>ST. ALBANS FEDERAL-AID URBAN AREA</t>
  </si>
  <si>
    <t>Convent Avenue/ Bank St. Ext.</t>
  </si>
  <si>
    <t>Convent Avenue/ Bank St.</t>
  </si>
  <si>
    <t>North Branch Street/ County St.</t>
  </si>
  <si>
    <t>Park Street/ East Rd./ Kocher Dr.</t>
  </si>
  <si>
    <t>F.A.U. Limit East (Bennington/Woodford Town Line)</t>
  </si>
  <si>
    <t>TH 28 (Kocher Dr.)</t>
  </si>
  <si>
    <t>F.A.U. Limit North/ TH 89</t>
  </si>
  <si>
    <t>Benmont Avenue/ Hunt St.</t>
  </si>
  <si>
    <t>Park Street/ East Rd./ North Branch St.</t>
  </si>
  <si>
    <t>Brooklyn Drive/ Kocher Dr./ East Rd.</t>
  </si>
  <si>
    <t>Prospect Street/ West Side Dr.</t>
  </si>
  <si>
    <t>Gypsy Lane/ Walloomsac (non-F.A.U.)</t>
  </si>
  <si>
    <t>Crescent Blvd./ Pine Circle West</t>
  </si>
  <si>
    <t>Prospect Street/ Silver St.</t>
  </si>
  <si>
    <t>Overlea Road/ Mattison Rd.</t>
  </si>
  <si>
    <t>Mechanic Street/ Mattison St.</t>
  </si>
  <si>
    <t>Mechanic Street/ Prospect St. (non-F.A.U.)</t>
  </si>
  <si>
    <t>Shaftsbury F.A.U. Limit (East)/ VT 7A</t>
  </si>
  <si>
    <t>Upper Main St.</t>
  </si>
  <si>
    <t>Elm St./ Upper Main St.</t>
  </si>
  <si>
    <t>Upper Main St./ Lamb Rd.</t>
  </si>
  <si>
    <t>Elm St.</t>
  </si>
  <si>
    <t>F.A.U. Limit (South)/ Guilford Town Line</t>
  </si>
  <si>
    <t>F.A.U. Limit (North)/ Dummerston Town Line</t>
  </si>
  <si>
    <t>Bridge Street</t>
  </si>
  <si>
    <t>Class 3 TH 336</t>
  </si>
  <si>
    <t>Class 3 TH 438</t>
  </si>
  <si>
    <t>Class 3 TH 462</t>
  </si>
  <si>
    <t>Class 3 TH 340</t>
  </si>
  <si>
    <t>Class 3 TH 456</t>
  </si>
  <si>
    <t>Class 3 TH 464</t>
  </si>
  <si>
    <t>Class 3 TH 428</t>
  </si>
  <si>
    <t>Class 3 TH 324</t>
  </si>
  <si>
    <t>Class 3 TH 548</t>
  </si>
  <si>
    <t>Class 3 TH 446</t>
  </si>
  <si>
    <t>Class 3 TH 418</t>
  </si>
  <si>
    <t>Class 3 TH 530</t>
  </si>
  <si>
    <t>Class 3 TH 394</t>
  </si>
  <si>
    <t>Class 3 TH 442</t>
  </si>
  <si>
    <t>Class 2 TH 2</t>
  </si>
  <si>
    <t>Class 3 TH 374</t>
  </si>
  <si>
    <t>Class 3 TH 400</t>
  </si>
  <si>
    <t>Class 3 TH 504</t>
  </si>
  <si>
    <t>Class 3 TH 348</t>
  </si>
  <si>
    <t>Class 3 TH 494</t>
  </si>
  <si>
    <t>Class 2 TH 9</t>
  </si>
  <si>
    <t>Class 3 TH 448</t>
  </si>
  <si>
    <t>Class 3 TH 378</t>
  </si>
  <si>
    <t>Class 2 TH 1</t>
  </si>
  <si>
    <t>Grove St.</t>
  </si>
  <si>
    <t>Class 3 TH 4</t>
  </si>
  <si>
    <t>Class 2 TH 4</t>
  </si>
  <si>
    <t>Cedar Ave. (TH 12)</t>
  </si>
  <si>
    <t>Class 2 TH 10</t>
  </si>
  <si>
    <t>Class 3 TH 60</t>
  </si>
  <si>
    <t>Class 3 TH 9</t>
  </si>
  <si>
    <t>Class 3 TH 27</t>
  </si>
  <si>
    <t>Class 2 TH 8</t>
  </si>
  <si>
    <t>Class 2 TH 6</t>
  </si>
  <si>
    <t>Class 2 TH 3</t>
  </si>
  <si>
    <t>Pleasant St.</t>
  </si>
  <si>
    <t>Pleasant Street/ Marble St. Intersection</t>
  </si>
  <si>
    <t>Marble Street/ Pleasant St. Intersection</t>
  </si>
  <si>
    <t>Class 3 TH 19</t>
  </si>
  <si>
    <t>Class 2 TH 3/4</t>
  </si>
  <si>
    <t>F.A.U. Limit (Northwest) West Rutland/ Pittsford TL</t>
  </si>
  <si>
    <t>Class 3 TH 10</t>
  </si>
  <si>
    <t>US 7 (Shelburne Rd.)</t>
  </si>
  <si>
    <t>Burlington/ South Burlington Town Line</t>
  </si>
  <si>
    <t>Class 2 TH 5</t>
  </si>
  <si>
    <t>Class 1 TH 8</t>
  </si>
  <si>
    <t>Class 3 TH 3</t>
  </si>
  <si>
    <t>Class 3 TH 69/75</t>
  </si>
  <si>
    <t>Class 3 TH 31</t>
  </si>
  <si>
    <t>Class 2 TH 30</t>
  </si>
  <si>
    <t>Class 2 TH 7</t>
  </si>
  <si>
    <t xml:space="preserve">    (see also Collectors)</t>
  </si>
  <si>
    <t>(see also Principal Arterials)</t>
  </si>
  <si>
    <t>Falls Road/ Irish Hill Rd.</t>
  </si>
  <si>
    <t>Irish Hill Road/ Thompson Rd.</t>
  </si>
  <si>
    <t>Class 3 TH 11</t>
  </si>
  <si>
    <t>Class 3 TH 12/13</t>
  </si>
  <si>
    <t>Sanderson Rd.</t>
  </si>
  <si>
    <t>Class 3 TH 28</t>
  </si>
  <si>
    <t>(see also Main St.)</t>
  </si>
  <si>
    <t>US 2 (Eastern Ave.)</t>
  </si>
  <si>
    <t>US 2 (Portland St.)</t>
  </si>
  <si>
    <t>Class 3 TH 34</t>
  </si>
  <si>
    <t>Class 3 TH 37</t>
  </si>
  <si>
    <t>Updated January 2002</t>
  </si>
  <si>
    <t>VILLAGE OF NORTH BENNINGTON</t>
  </si>
  <si>
    <t>West St.</t>
  </si>
  <si>
    <t>Updated Feb. 2003</t>
  </si>
  <si>
    <t>F.A.U. Limit (Northeast)/ VT 104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</si>
</sst>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0_)"/>
  </numFmts>
  <fonts count="7">
    <font>
      <sz val="12"/>
      <name val="Arial"/>
      <family val="0"/>
    </font>
    <font>
      <sz val="10"/>
      <name val="Arial"/>
      <family val="0"/>
    </font>
    <font>
      <sz val="8"/>
      <name val="Tahoma"/>
      <family val="0"/>
    </font>
    <font>
      <sz val="11"/>
      <name val="Comic Sans MS"/>
      <family val="4"/>
    </font>
    <font>
      <b/>
      <sz val="11"/>
      <name val="Comic Sans MS"/>
      <family val="4"/>
    </font>
    <font>
      <u val="single"/>
      <sz val="11"/>
      <name val="Comic Sans MS"/>
      <family val="4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165" fontId="0" fillId="0" borderId="0" xfId="0" applyAlignment="1">
      <alignment/>
    </xf>
    <xf numFmtId="165" fontId="3" fillId="0" borderId="0" xfId="0" applyFont="1" applyAlignment="1">
      <alignment/>
    </xf>
    <xf numFmtId="165" fontId="3" fillId="0" borderId="0" xfId="0" applyFont="1" applyAlignment="1">
      <alignment horizontal="center"/>
    </xf>
    <xf numFmtId="164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5" fontId="3" fillId="0" borderId="1" xfId="0" applyFont="1" applyBorder="1" applyAlignment="1">
      <alignment/>
    </xf>
    <xf numFmtId="165" fontId="4" fillId="0" borderId="0" xfId="0" applyFont="1" applyAlignment="1">
      <alignment horizontal="center"/>
    </xf>
    <xf numFmtId="165" fontId="4" fillId="0" borderId="2" xfId="0" applyFont="1" applyBorder="1" applyAlignment="1">
      <alignment horizontal="center"/>
    </xf>
    <xf numFmtId="165" fontId="4" fillId="0" borderId="3" xfId="0" applyFont="1" applyBorder="1" applyAlignment="1">
      <alignment/>
    </xf>
    <xf numFmtId="165" fontId="4" fillId="0" borderId="0" xfId="0" applyFont="1" applyBorder="1" applyAlignment="1">
      <alignment/>
    </xf>
    <xf numFmtId="165" fontId="3" fillId="0" borderId="4" xfId="0" applyFont="1" applyBorder="1" applyAlignment="1">
      <alignment/>
    </xf>
    <xf numFmtId="165" fontId="4" fillId="0" borderId="5" xfId="0" applyFont="1" applyBorder="1" applyAlignment="1">
      <alignment horizontal="center"/>
    </xf>
    <xf numFmtId="164" fontId="4" fillId="0" borderId="6" xfId="0" applyNumberFormat="1" applyFont="1" applyBorder="1" applyAlignment="1" applyProtection="1">
      <alignment horizontal="center"/>
      <protection/>
    </xf>
    <xf numFmtId="165" fontId="4" fillId="0" borderId="6" xfId="0" applyFont="1" applyBorder="1" applyAlignment="1">
      <alignment horizontal="center"/>
    </xf>
    <xf numFmtId="165" fontId="4" fillId="0" borderId="7" xfId="0" applyNumberFormat="1" applyFont="1" applyBorder="1" applyAlignment="1" applyProtection="1">
      <alignment horizontal="center"/>
      <protection/>
    </xf>
    <xf numFmtId="165" fontId="4" fillId="0" borderId="8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  <protection/>
    </xf>
    <xf numFmtId="165" fontId="4" fillId="0" borderId="0" xfId="0" applyFont="1" applyBorder="1" applyAlignment="1">
      <alignment horizontal="center"/>
    </xf>
    <xf numFmtId="165" fontId="4" fillId="0" borderId="9" xfId="0" applyFont="1" applyBorder="1" applyAlignment="1">
      <alignment/>
    </xf>
    <xf numFmtId="165" fontId="4" fillId="0" borderId="10" xfId="0" applyNumberFormat="1" applyFont="1" applyBorder="1" applyAlignment="1" applyProtection="1">
      <alignment horizontal="center"/>
      <protection/>
    </xf>
    <xf numFmtId="165" fontId="4" fillId="0" borderId="11" xfId="0" applyFont="1" applyBorder="1" applyAlignment="1">
      <alignment horizontal="center"/>
    </xf>
    <xf numFmtId="164" fontId="4" fillId="0" borderId="4" xfId="0" applyNumberFormat="1" applyFont="1" applyBorder="1" applyAlignment="1" applyProtection="1">
      <alignment horizontal="center"/>
      <protection/>
    </xf>
    <xf numFmtId="165" fontId="4" fillId="0" borderId="4" xfId="0" applyFont="1" applyBorder="1" applyAlignment="1">
      <alignment horizontal="center"/>
    </xf>
    <xf numFmtId="165" fontId="4" fillId="0" borderId="12" xfId="0" applyNumberFormat="1" applyFont="1" applyBorder="1" applyAlignment="1" applyProtection="1">
      <alignment horizontal="center"/>
      <protection/>
    </xf>
    <xf numFmtId="165" fontId="4" fillId="0" borderId="13" xfId="0" applyFont="1" applyBorder="1" applyAlignment="1">
      <alignment horizontal="center"/>
    </xf>
    <xf numFmtId="164" fontId="4" fillId="0" borderId="13" xfId="0" applyNumberFormat="1" applyFont="1" applyBorder="1" applyAlignment="1" applyProtection="1">
      <alignment horizontal="center"/>
      <protection/>
    </xf>
    <xf numFmtId="165" fontId="4" fillId="0" borderId="13" xfId="0" applyNumberFormat="1" applyFont="1" applyBorder="1" applyAlignment="1" applyProtection="1">
      <alignment horizontal="center"/>
      <protection/>
    </xf>
    <xf numFmtId="165" fontId="3" fillId="0" borderId="2" xfId="0" applyFont="1" applyBorder="1" applyAlignment="1">
      <alignment/>
    </xf>
    <xf numFmtId="164" fontId="3" fillId="0" borderId="2" xfId="0" applyNumberFormat="1" applyFont="1" applyBorder="1" applyAlignment="1" applyProtection="1">
      <alignment/>
      <protection/>
    </xf>
    <xf numFmtId="165" fontId="3" fillId="0" borderId="2" xfId="0" applyFont="1" applyBorder="1" applyAlignment="1">
      <alignment horizontal="centerContinuous"/>
    </xf>
    <xf numFmtId="165" fontId="4" fillId="0" borderId="1" xfId="0" applyFont="1" applyBorder="1" applyAlignment="1">
      <alignment horizontal="center"/>
    </xf>
    <xf numFmtId="165" fontId="3" fillId="0" borderId="2" xfId="0" applyNumberFormat="1" applyFont="1" applyBorder="1" applyAlignment="1" applyProtection="1">
      <alignment/>
      <protection/>
    </xf>
    <xf numFmtId="165" fontId="4" fillId="0" borderId="3" xfId="0" applyFont="1" applyBorder="1" applyAlignment="1">
      <alignment horizontal="center"/>
    </xf>
    <xf numFmtId="165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 applyProtection="1">
      <alignment horizontal="right"/>
      <protection/>
    </xf>
    <xf numFmtId="165" fontId="3" fillId="0" borderId="0" xfId="0" applyFont="1" applyBorder="1" applyAlignment="1">
      <alignment/>
    </xf>
    <xf numFmtId="165" fontId="5" fillId="0" borderId="2" xfId="0" applyNumberFormat="1" applyFont="1" applyBorder="1" applyAlignment="1" applyProtection="1">
      <alignment horizontal="right"/>
      <protection/>
    </xf>
    <xf numFmtId="165" fontId="4" fillId="0" borderId="2" xfId="0" applyFont="1" applyBorder="1" applyAlignment="1">
      <alignment horizontal="right"/>
    </xf>
    <xf numFmtId="165" fontId="4" fillId="0" borderId="2" xfId="0" applyNumberFormat="1" applyFont="1" applyBorder="1" applyAlignment="1" applyProtection="1">
      <alignment/>
      <protection/>
    </xf>
    <xf numFmtId="165" fontId="5" fillId="0" borderId="2" xfId="0" applyNumberFormat="1" applyFont="1" applyBorder="1" applyAlignment="1" applyProtection="1">
      <alignment/>
      <protection/>
    </xf>
    <xf numFmtId="165" fontId="3" fillId="0" borderId="2" xfId="0" applyFont="1" applyBorder="1" applyAlignment="1" applyProtection="1">
      <alignment/>
      <protection/>
    </xf>
    <xf numFmtId="165" fontId="3" fillId="0" borderId="2" xfId="0" applyFont="1" applyBorder="1" applyAlignment="1" applyProtection="1">
      <alignment horizontal="centerContinuous"/>
      <protection/>
    </xf>
    <xf numFmtId="164" fontId="3" fillId="0" borderId="1" xfId="0" applyNumberFormat="1" applyFont="1" applyBorder="1" applyAlignment="1" applyProtection="1">
      <alignment/>
      <protection/>
    </xf>
    <xf numFmtId="165" fontId="3" fillId="0" borderId="1" xfId="0" applyNumberFormat="1" applyFont="1" applyBorder="1" applyAlignment="1" applyProtection="1">
      <alignment/>
      <protection/>
    </xf>
    <xf numFmtId="165" fontId="3" fillId="0" borderId="2" xfId="0" applyFont="1" applyBorder="1" applyAlignment="1" applyProtection="1">
      <alignment horizontal="center"/>
      <protection/>
    </xf>
    <xf numFmtId="165" fontId="3" fillId="0" borderId="1" xfId="0" applyFont="1" applyBorder="1" applyAlignment="1">
      <alignment horizontal="centerContinuous"/>
    </xf>
    <xf numFmtId="165" fontId="3" fillId="0" borderId="3" xfId="0" applyFont="1" applyBorder="1" applyAlignment="1">
      <alignment/>
    </xf>
    <xf numFmtId="164" fontId="3" fillId="0" borderId="3" xfId="0" applyNumberFormat="1" applyFont="1" applyBorder="1" applyAlignment="1" applyProtection="1">
      <alignment/>
      <protection/>
    </xf>
    <xf numFmtId="165" fontId="3" fillId="0" borderId="3" xfId="0" applyNumberFormat="1" applyFont="1" applyBorder="1" applyAlignment="1" applyProtection="1">
      <alignment/>
      <protection/>
    </xf>
    <xf numFmtId="165" fontId="3" fillId="0" borderId="1" xfId="0" applyFont="1" applyBorder="1" applyAlignment="1" applyProtection="1">
      <alignment/>
      <protection/>
    </xf>
    <xf numFmtId="165" fontId="4" fillId="0" borderId="1" xfId="0" applyFont="1" applyBorder="1" applyAlignment="1">
      <alignment horizontal="right"/>
    </xf>
    <xf numFmtId="165" fontId="4" fillId="0" borderId="1" xfId="0" applyNumberFormat="1" applyFont="1" applyBorder="1" applyAlignment="1" applyProtection="1">
      <alignment/>
      <protection/>
    </xf>
    <xf numFmtId="165" fontId="4" fillId="0" borderId="2" xfId="0" applyFont="1" applyBorder="1" applyAlignment="1">
      <alignment/>
    </xf>
    <xf numFmtId="165" fontId="3" fillId="0" borderId="3" xfId="0" applyFont="1" applyBorder="1" applyAlignment="1" applyProtection="1">
      <alignment/>
      <protection/>
    </xf>
    <xf numFmtId="165" fontId="4" fillId="0" borderId="3" xfId="0" applyFont="1" applyBorder="1" applyAlignment="1">
      <alignment horizontal="right"/>
    </xf>
    <xf numFmtId="165" fontId="4" fillId="0" borderId="3" xfId="0" applyNumberFormat="1" applyFont="1" applyBorder="1" applyAlignment="1" applyProtection="1">
      <alignment/>
      <protection/>
    </xf>
    <xf numFmtId="165" fontId="3" fillId="0" borderId="5" xfId="0" applyFont="1" applyBorder="1" applyAlignment="1">
      <alignment/>
    </xf>
    <xf numFmtId="164" fontId="3" fillId="0" borderId="6" xfId="0" applyNumberFormat="1" applyFont="1" applyBorder="1" applyAlignment="1" applyProtection="1">
      <alignment/>
      <protection/>
    </xf>
    <xf numFmtId="165" fontId="3" fillId="0" borderId="6" xfId="0" applyFont="1" applyBorder="1" applyAlignment="1" applyProtection="1">
      <alignment/>
      <protection/>
    </xf>
    <xf numFmtId="165" fontId="3" fillId="0" borderId="6" xfId="0" applyFont="1" applyBorder="1" applyAlignment="1">
      <alignment/>
    </xf>
    <xf numFmtId="165" fontId="4" fillId="0" borderId="6" xfId="0" applyFont="1" applyBorder="1" applyAlignment="1">
      <alignment horizontal="right"/>
    </xf>
    <xf numFmtId="165" fontId="4" fillId="0" borderId="7" xfId="0" applyNumberFormat="1" applyFont="1" applyBorder="1" applyAlignment="1" applyProtection="1">
      <alignment/>
      <protection/>
    </xf>
    <xf numFmtId="165" fontId="3" fillId="0" borderId="8" xfId="0" applyFont="1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165" fontId="4" fillId="0" borderId="9" xfId="0" applyFont="1" applyBorder="1" applyAlignment="1">
      <alignment horizontal="center"/>
    </xf>
    <xf numFmtId="165" fontId="4" fillId="0" borderId="0" xfId="0" applyFont="1" applyBorder="1" applyAlignment="1">
      <alignment horizontal="right"/>
    </xf>
    <xf numFmtId="165" fontId="4" fillId="0" borderId="10" xfId="0" applyNumberFormat="1" applyFont="1" applyBorder="1" applyAlignment="1" applyProtection="1">
      <alignment/>
      <protection/>
    </xf>
    <xf numFmtId="165" fontId="3" fillId="0" borderId="11" xfId="0" applyFont="1" applyBorder="1" applyAlignment="1">
      <alignment/>
    </xf>
    <xf numFmtId="164" fontId="3" fillId="0" borderId="4" xfId="0" applyNumberFormat="1" applyFont="1" applyBorder="1" applyAlignment="1" applyProtection="1">
      <alignment/>
      <protection/>
    </xf>
    <xf numFmtId="165" fontId="3" fillId="0" borderId="4" xfId="0" applyFont="1" applyBorder="1" applyAlignment="1" applyProtection="1">
      <alignment/>
      <protection/>
    </xf>
    <xf numFmtId="165" fontId="4" fillId="0" borderId="4" xfId="0" applyFont="1" applyBorder="1" applyAlignment="1">
      <alignment horizontal="right"/>
    </xf>
    <xf numFmtId="165" fontId="4" fillId="0" borderId="12" xfId="0" applyNumberFormat="1" applyFont="1" applyBorder="1" applyAlignment="1" applyProtection="1">
      <alignment/>
      <protection/>
    </xf>
    <xf numFmtId="164" fontId="4" fillId="0" borderId="13" xfId="0" applyNumberFormat="1" applyFont="1" applyBorder="1" applyAlignment="1" applyProtection="1">
      <alignment/>
      <protection/>
    </xf>
    <xf numFmtId="165" fontId="4" fillId="0" borderId="13" xfId="0" applyFont="1" applyBorder="1" applyAlignment="1">
      <alignment horizontal="centerContinuous"/>
    </xf>
    <xf numFmtId="165" fontId="4" fillId="0" borderId="13" xfId="0" applyNumberFormat="1" applyFont="1" applyBorder="1" applyAlignment="1" applyProtection="1">
      <alignment horizontal="centerContinuous"/>
      <protection/>
    </xf>
    <xf numFmtId="164" fontId="4" fillId="0" borderId="2" xfId="0" applyNumberFormat="1" applyFont="1" applyBorder="1" applyAlignment="1" applyProtection="1">
      <alignment/>
      <protection/>
    </xf>
    <xf numFmtId="165" fontId="4" fillId="0" borderId="2" xfId="0" applyFont="1" applyBorder="1" applyAlignment="1" applyProtection="1">
      <alignment horizontal="centerContinuous"/>
      <protection/>
    </xf>
    <xf numFmtId="165" fontId="4" fillId="0" borderId="0" xfId="0" applyFont="1" applyAlignment="1">
      <alignment/>
    </xf>
    <xf numFmtId="165" fontId="4" fillId="0" borderId="2" xfId="0" applyFont="1" applyBorder="1" applyAlignment="1">
      <alignment horizontal="centerContinuous"/>
    </xf>
    <xf numFmtId="165" fontId="4" fillId="0" borderId="2" xfId="0" applyFont="1" applyBorder="1" applyAlignment="1" applyProtection="1">
      <alignment/>
      <protection/>
    </xf>
    <xf numFmtId="165" fontId="4" fillId="0" borderId="13" xfId="0" applyFont="1" applyBorder="1" applyAlignment="1">
      <alignment/>
    </xf>
    <xf numFmtId="165" fontId="3" fillId="0" borderId="14" xfId="0" applyFont="1" applyBorder="1" applyAlignment="1">
      <alignment/>
    </xf>
    <xf numFmtId="165" fontId="4" fillId="0" borderId="13" xfId="0" applyFont="1" applyBorder="1" applyAlignment="1" applyProtection="1">
      <alignment horizontal="center"/>
      <protection/>
    </xf>
    <xf numFmtId="164" fontId="3" fillId="0" borderId="2" xfId="0" applyNumberFormat="1" applyFont="1" applyBorder="1" applyAlignment="1" applyProtection="1">
      <alignment horizontal="center"/>
      <protection/>
    </xf>
    <xf numFmtId="165" fontId="3" fillId="0" borderId="0" xfId="0" applyFont="1" applyAlignment="1" applyProtection="1">
      <alignment/>
      <protection/>
    </xf>
    <xf numFmtId="165" fontId="4" fillId="0" borderId="0" xfId="0" applyFont="1" applyAlignment="1" applyProtection="1">
      <alignment/>
      <protection/>
    </xf>
    <xf numFmtId="165" fontId="4" fillId="0" borderId="2" xfId="0" applyFont="1" applyBorder="1" applyAlignment="1">
      <alignment horizontal="center" wrapText="1"/>
    </xf>
    <xf numFmtId="165" fontId="3" fillId="0" borderId="2" xfId="0" applyFont="1" applyBorder="1" applyAlignment="1">
      <alignment horizontal="right"/>
    </xf>
    <xf numFmtId="165" fontId="3" fillId="0" borderId="10" xfId="0" applyNumberFormat="1" applyFont="1" applyBorder="1" applyAlignment="1" applyProtection="1">
      <alignment/>
      <protection/>
    </xf>
    <xf numFmtId="165" fontId="3" fillId="0" borderId="12" xfId="0" applyNumberFormat="1" applyFont="1" applyBorder="1" applyAlignment="1" applyProtection="1">
      <alignment/>
      <protection/>
    </xf>
    <xf numFmtId="165" fontId="3" fillId="0" borderId="2" xfId="0" applyNumberFormat="1" applyFont="1" applyBorder="1" applyAlignment="1" applyProtection="1">
      <alignment horizontal="centerContinuous"/>
      <protection/>
    </xf>
    <xf numFmtId="165" fontId="4" fillId="0" borderId="15" xfId="0" applyFont="1" applyBorder="1" applyAlignment="1">
      <alignment horizontal="center"/>
    </xf>
    <xf numFmtId="165" fontId="4" fillId="0" borderId="16" xfId="0" applyFont="1" applyBorder="1" applyAlignment="1">
      <alignment horizontal="center"/>
    </xf>
    <xf numFmtId="165" fontId="3" fillId="0" borderId="6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8124"/>
  <sheetViews>
    <sheetView tabSelected="1" defaultGridColor="0" zoomScale="75" zoomScaleNormal="75" colorId="22" workbookViewId="0" topLeftCell="A1">
      <selection activeCell="A1" sqref="A1"/>
    </sheetView>
  </sheetViews>
  <sheetFormatPr defaultColWidth="9.77734375" defaultRowHeight="15"/>
  <cols>
    <col min="1" max="1" width="9.6640625" style="1" bestFit="1" customWidth="1"/>
    <col min="2" max="2" width="20.5546875" style="1" customWidth="1"/>
    <col min="3" max="3" width="10.5546875" style="1" customWidth="1"/>
    <col min="4" max="4" width="18.4453125" style="1" customWidth="1"/>
    <col min="5" max="5" width="48.4453125" style="1" customWidth="1"/>
    <col min="6" max="6" width="39.77734375" style="1" customWidth="1"/>
    <col min="7" max="7" width="11.4453125" style="1" customWidth="1"/>
    <col min="8" max="16384" width="9.77734375" style="1" customWidth="1"/>
  </cols>
  <sheetData>
    <row r="1" spans="2:7" ht="16.5">
      <c r="B1" s="2" t="s">
        <v>83</v>
      </c>
      <c r="C1" s="3"/>
      <c r="G1" s="4"/>
    </row>
    <row r="2" spans="2:7" ht="16.5">
      <c r="B2" s="2" t="s">
        <v>84</v>
      </c>
      <c r="C2" s="3"/>
      <c r="G2" s="4"/>
    </row>
    <row r="3" spans="2:7" ht="16.5">
      <c r="B3" s="2" t="s">
        <v>85</v>
      </c>
      <c r="C3" s="3"/>
      <c r="G3" s="4"/>
    </row>
    <row r="4" spans="2:7" ht="16.5">
      <c r="B4" s="2"/>
      <c r="C4" s="3"/>
      <c r="G4" s="4"/>
    </row>
    <row r="5" spans="1:7" ht="18">
      <c r="A5" s="5"/>
      <c r="B5" s="1" t="s">
        <v>86</v>
      </c>
      <c r="C5" s="3"/>
      <c r="E5" s="6" t="s">
        <v>38</v>
      </c>
      <c r="G5" s="4"/>
    </row>
    <row r="6" spans="1:7" ht="18">
      <c r="A6" s="7" t="s">
        <v>88</v>
      </c>
      <c r="B6" s="1" t="s">
        <v>87</v>
      </c>
      <c r="C6" s="3"/>
      <c r="E6" s="6" t="s">
        <v>39</v>
      </c>
      <c r="G6" s="4"/>
    </row>
    <row r="7" spans="1:7" ht="18">
      <c r="A7" s="7" t="s">
        <v>90</v>
      </c>
      <c r="B7" s="1" t="s">
        <v>89</v>
      </c>
      <c r="C7" s="3"/>
      <c r="G7" s="4"/>
    </row>
    <row r="8" spans="1:7" ht="18">
      <c r="A8" s="7" t="s">
        <v>91</v>
      </c>
      <c r="B8" s="1" t="s">
        <v>1087</v>
      </c>
      <c r="C8" s="3"/>
      <c r="G8" s="4"/>
    </row>
    <row r="9" spans="1:7" ht="18">
      <c r="A9" s="8"/>
      <c r="B9" s="1" t="s">
        <v>1090</v>
      </c>
      <c r="C9" s="3"/>
      <c r="G9" s="4"/>
    </row>
    <row r="10" spans="1:7" ht="18">
      <c r="A10" s="9"/>
      <c r="C10" s="3"/>
      <c r="G10" s="4"/>
    </row>
    <row r="11" spans="3:7" ht="16.5">
      <c r="C11" s="3"/>
      <c r="E11" s="10"/>
      <c r="F11" s="10"/>
      <c r="G11" s="4"/>
    </row>
    <row r="12" spans="2:7" ht="18.75" thickBot="1">
      <c r="B12" s="11"/>
      <c r="C12" s="12"/>
      <c r="D12" s="13"/>
      <c r="E12" s="13"/>
      <c r="F12" s="13"/>
      <c r="G12" s="14"/>
    </row>
    <row r="13" spans="2:7" ht="18.75" thickBot="1">
      <c r="B13" s="15"/>
      <c r="C13" s="16"/>
      <c r="D13" s="17"/>
      <c r="E13" s="18" t="s">
        <v>211</v>
      </c>
      <c r="F13" s="17"/>
      <c r="G13" s="19"/>
    </row>
    <row r="14" spans="2:7" ht="18">
      <c r="B14" s="20"/>
      <c r="C14" s="21"/>
      <c r="D14" s="22"/>
      <c r="E14" s="22"/>
      <c r="F14" s="22"/>
      <c r="G14" s="23"/>
    </row>
    <row r="15" spans="2:7" ht="18">
      <c r="B15" s="24" t="s">
        <v>92</v>
      </c>
      <c r="C15" s="25"/>
      <c r="D15" s="24" t="s">
        <v>93</v>
      </c>
      <c r="E15" s="24" t="s">
        <v>94</v>
      </c>
      <c r="F15" s="24" t="s">
        <v>95</v>
      </c>
      <c r="G15" s="26" t="s">
        <v>96</v>
      </c>
    </row>
    <row r="16" spans="2:7" ht="18">
      <c r="B16" s="27"/>
      <c r="C16" s="28"/>
      <c r="D16" s="29"/>
      <c r="E16" s="30" t="s">
        <v>1</v>
      </c>
      <c r="F16" s="27"/>
      <c r="G16" s="31"/>
    </row>
    <row r="17" spans="2:7" ht="18">
      <c r="B17" s="27"/>
      <c r="C17" s="28"/>
      <c r="D17" s="29"/>
      <c r="E17" s="32" t="s">
        <v>2</v>
      </c>
      <c r="F17" s="27"/>
      <c r="G17" s="31"/>
    </row>
    <row r="18" spans="2:7" ht="18">
      <c r="B18" s="27"/>
      <c r="C18" s="28"/>
      <c r="D18" s="29"/>
      <c r="E18" s="7"/>
      <c r="F18" s="27"/>
      <c r="G18" s="31"/>
    </row>
    <row r="19" spans="2:7" ht="16.5">
      <c r="B19" s="33" t="s">
        <v>97</v>
      </c>
      <c r="C19" s="28"/>
      <c r="D19" s="29" t="s">
        <v>98</v>
      </c>
      <c r="E19" s="27" t="s">
        <v>99</v>
      </c>
      <c r="F19" s="27" t="s">
        <v>100</v>
      </c>
      <c r="G19" s="31">
        <v>0.345</v>
      </c>
    </row>
    <row r="20" spans="2:7" ht="16.5">
      <c r="B20" s="33" t="s">
        <v>101</v>
      </c>
      <c r="C20" s="28"/>
      <c r="D20" s="29"/>
      <c r="E20" s="27"/>
      <c r="F20" s="27"/>
      <c r="G20" s="31"/>
    </row>
    <row r="21" spans="2:7" ht="16.5">
      <c r="B21" s="27"/>
      <c r="C21" s="28"/>
      <c r="D21" s="29" t="s">
        <v>102</v>
      </c>
      <c r="E21" s="27" t="s">
        <v>103</v>
      </c>
      <c r="F21" s="27" t="s">
        <v>100</v>
      </c>
      <c r="G21" s="34" t="s">
        <v>104</v>
      </c>
    </row>
    <row r="22" spans="2:8" ht="16.5">
      <c r="B22" s="27"/>
      <c r="C22" s="28"/>
      <c r="D22" s="27"/>
      <c r="E22" s="27"/>
      <c r="F22" s="27"/>
      <c r="G22" s="31"/>
      <c r="H22" s="35"/>
    </row>
    <row r="23" spans="2:8" ht="16.5">
      <c r="B23" s="27"/>
      <c r="C23" s="28"/>
      <c r="D23" s="33" t="s">
        <v>105</v>
      </c>
      <c r="E23" s="27" t="s">
        <v>106</v>
      </c>
      <c r="F23" s="27" t="s">
        <v>107</v>
      </c>
      <c r="G23" s="31">
        <v>0.779</v>
      </c>
      <c r="H23" s="35"/>
    </row>
    <row r="24" spans="2:8" ht="16.5">
      <c r="B24" s="27"/>
      <c r="C24" s="28"/>
      <c r="D24" s="27"/>
      <c r="E24" s="27"/>
      <c r="F24" s="27"/>
      <c r="G24" s="31"/>
      <c r="H24" s="35"/>
    </row>
    <row r="25" spans="2:8" ht="16.5">
      <c r="B25" s="27"/>
      <c r="C25" s="28"/>
      <c r="D25" s="33" t="s">
        <v>108</v>
      </c>
      <c r="E25" s="27" t="s">
        <v>109</v>
      </c>
      <c r="F25" s="27" t="s">
        <v>110</v>
      </c>
      <c r="G25" s="34" t="s">
        <v>111</v>
      </c>
      <c r="H25" s="35"/>
    </row>
    <row r="26" spans="2:8" ht="16.5">
      <c r="B26" s="27"/>
      <c r="C26" s="28"/>
      <c r="D26" s="27"/>
      <c r="E26" s="27"/>
      <c r="F26" s="27"/>
      <c r="G26" s="31"/>
      <c r="H26" s="35"/>
    </row>
    <row r="27" spans="2:8" ht="16.5">
      <c r="B27" s="27"/>
      <c r="C27" s="28"/>
      <c r="D27" s="33" t="s">
        <v>112</v>
      </c>
      <c r="E27" s="27" t="s">
        <v>113</v>
      </c>
      <c r="F27" s="27" t="s">
        <v>114</v>
      </c>
      <c r="G27" s="36" t="s">
        <v>115</v>
      </c>
      <c r="H27" s="35"/>
    </row>
    <row r="28" spans="2:8" ht="16.5">
      <c r="B28" s="27"/>
      <c r="C28" s="28"/>
      <c r="D28" s="33" t="s">
        <v>116</v>
      </c>
      <c r="E28" s="27"/>
      <c r="F28" s="27"/>
      <c r="G28" s="31"/>
      <c r="H28" s="35"/>
    </row>
    <row r="29" spans="2:8" ht="18">
      <c r="B29" s="27"/>
      <c r="C29" s="28"/>
      <c r="D29" s="27"/>
      <c r="E29" s="27"/>
      <c r="F29" s="37" t="s">
        <v>117</v>
      </c>
      <c r="G29" s="38">
        <f>SUM(G19:G27)</f>
        <v>1.124</v>
      </c>
      <c r="H29" s="35"/>
    </row>
    <row r="30" spans="2:8" ht="16.5">
      <c r="B30" s="27"/>
      <c r="C30" s="28"/>
      <c r="D30" s="27"/>
      <c r="E30" s="27"/>
      <c r="F30" s="27"/>
      <c r="G30" s="31"/>
      <c r="H30" s="35"/>
    </row>
    <row r="31" spans="2:8" ht="16.5">
      <c r="B31" s="33" t="s">
        <v>118</v>
      </c>
      <c r="C31" s="28"/>
      <c r="D31" s="33" t="s">
        <v>119</v>
      </c>
      <c r="E31" s="27" t="s">
        <v>113</v>
      </c>
      <c r="F31" s="27" t="s">
        <v>120</v>
      </c>
      <c r="G31" s="31">
        <v>0.532</v>
      </c>
      <c r="H31" s="35"/>
    </row>
    <row r="32" spans="2:8" ht="16.5">
      <c r="B32" s="27"/>
      <c r="C32" s="28"/>
      <c r="D32" s="27"/>
      <c r="E32" s="27"/>
      <c r="F32" s="27"/>
      <c r="G32" s="31"/>
      <c r="H32" s="35"/>
    </row>
    <row r="33" spans="2:8" ht="16.5">
      <c r="B33" s="27"/>
      <c r="C33" s="28"/>
      <c r="D33" s="33" t="s">
        <v>119</v>
      </c>
      <c r="E33" s="27" t="s">
        <v>121</v>
      </c>
      <c r="F33" s="27" t="s">
        <v>122</v>
      </c>
      <c r="G33" s="31">
        <v>3.168</v>
      </c>
      <c r="H33" s="35"/>
    </row>
    <row r="34" spans="2:8" ht="16.5">
      <c r="B34" s="27"/>
      <c r="C34" s="28"/>
      <c r="D34" s="27"/>
      <c r="E34" s="27"/>
      <c r="F34" s="27"/>
      <c r="G34" s="31"/>
      <c r="H34" s="35"/>
    </row>
    <row r="35" spans="2:8" ht="16.5">
      <c r="B35" s="27"/>
      <c r="C35" s="28"/>
      <c r="D35" s="33" t="s">
        <v>123</v>
      </c>
      <c r="E35" s="27" t="s">
        <v>103</v>
      </c>
      <c r="F35" s="27" t="s">
        <v>124</v>
      </c>
      <c r="G35" s="39">
        <v>3.064</v>
      </c>
      <c r="H35" s="35"/>
    </row>
    <row r="36" spans="2:8" ht="16.5">
      <c r="B36" s="27"/>
      <c r="C36" s="28"/>
      <c r="D36" s="33" t="s">
        <v>125</v>
      </c>
      <c r="E36" s="27"/>
      <c r="F36" s="27"/>
      <c r="G36" s="31"/>
      <c r="H36" s="35"/>
    </row>
    <row r="37" spans="2:8" ht="16.5">
      <c r="B37" s="27"/>
      <c r="C37" s="28"/>
      <c r="D37" s="27"/>
      <c r="E37" s="27"/>
      <c r="F37" s="27"/>
      <c r="G37" s="31"/>
      <c r="H37" s="35"/>
    </row>
    <row r="38" spans="2:8" ht="18">
      <c r="B38" s="27"/>
      <c r="C38" s="28"/>
      <c r="D38" s="27"/>
      <c r="E38" s="27"/>
      <c r="F38" s="37" t="s">
        <v>126</v>
      </c>
      <c r="G38" s="38">
        <f>SUM(G31:G35)</f>
        <v>6.764</v>
      </c>
      <c r="H38" s="35"/>
    </row>
    <row r="39" spans="2:8" ht="16.5">
      <c r="B39" s="27"/>
      <c r="C39" s="28"/>
      <c r="D39" s="27"/>
      <c r="E39" s="27"/>
      <c r="F39" s="27"/>
      <c r="G39" s="31"/>
      <c r="H39" s="35"/>
    </row>
    <row r="40" spans="2:8" ht="16.5">
      <c r="B40" s="33" t="s">
        <v>127</v>
      </c>
      <c r="C40" s="28"/>
      <c r="D40" s="33" t="s">
        <v>128</v>
      </c>
      <c r="E40" s="27" t="s">
        <v>129</v>
      </c>
      <c r="F40" s="27" t="s">
        <v>100</v>
      </c>
      <c r="G40" s="31">
        <v>1.711</v>
      </c>
      <c r="H40" s="35"/>
    </row>
    <row r="41" spans="2:8" ht="16.5">
      <c r="B41" s="27"/>
      <c r="C41" s="28"/>
      <c r="D41" s="33" t="s">
        <v>130</v>
      </c>
      <c r="E41" s="27"/>
      <c r="F41" s="27"/>
      <c r="G41" s="31"/>
      <c r="H41" s="35"/>
    </row>
    <row r="42" spans="2:8" ht="16.5">
      <c r="B42" s="27"/>
      <c r="C42" s="28"/>
      <c r="D42" s="27"/>
      <c r="E42" s="27"/>
      <c r="F42" s="27"/>
      <c r="G42" s="31"/>
      <c r="H42" s="35"/>
    </row>
    <row r="43" spans="2:8" ht="16.5">
      <c r="B43" s="27"/>
      <c r="C43" s="28"/>
      <c r="D43" s="33" t="s">
        <v>131</v>
      </c>
      <c r="E43" s="27" t="s">
        <v>132</v>
      </c>
      <c r="F43" s="27" t="s">
        <v>133</v>
      </c>
      <c r="G43" s="31">
        <v>1.943</v>
      </c>
      <c r="H43" s="35"/>
    </row>
    <row r="44" spans="2:8" ht="16.5">
      <c r="B44" s="27"/>
      <c r="C44" s="28"/>
      <c r="D44" s="27"/>
      <c r="E44" s="27"/>
      <c r="F44" s="27"/>
      <c r="G44" s="31"/>
      <c r="H44" s="35"/>
    </row>
    <row r="45" spans="2:8" ht="16.5">
      <c r="B45" s="27"/>
      <c r="C45" s="28">
        <v>1006</v>
      </c>
      <c r="D45" s="33" t="s">
        <v>134</v>
      </c>
      <c r="E45" s="27" t="s">
        <v>135</v>
      </c>
      <c r="F45" s="27" t="s">
        <v>136</v>
      </c>
      <c r="G45" s="31">
        <v>0.757</v>
      </c>
      <c r="H45" s="35"/>
    </row>
    <row r="46" spans="2:8" ht="16.5">
      <c r="B46" s="27"/>
      <c r="C46" s="28"/>
      <c r="D46" s="33" t="s">
        <v>137</v>
      </c>
      <c r="E46" s="27"/>
      <c r="F46" s="27"/>
      <c r="G46" s="31"/>
      <c r="H46" s="35"/>
    </row>
    <row r="47" spans="2:8" ht="16.5">
      <c r="B47" s="27"/>
      <c r="C47" s="28"/>
      <c r="D47" s="27"/>
      <c r="E47" s="27"/>
      <c r="F47" s="27"/>
      <c r="G47" s="31"/>
      <c r="H47" s="35"/>
    </row>
    <row r="48" spans="2:8" ht="16.5">
      <c r="B48" s="27"/>
      <c r="C48" s="28">
        <v>1012</v>
      </c>
      <c r="D48" s="33" t="s">
        <v>138</v>
      </c>
      <c r="E48" s="27" t="s">
        <v>98</v>
      </c>
      <c r="F48" s="27" t="s">
        <v>139</v>
      </c>
      <c r="G48" s="31">
        <v>0.79</v>
      </c>
      <c r="H48" s="35"/>
    </row>
    <row r="49" spans="2:8" ht="16.5">
      <c r="B49" s="27"/>
      <c r="C49" s="28"/>
      <c r="D49" s="33" t="s">
        <v>137</v>
      </c>
      <c r="E49" s="27"/>
      <c r="F49" s="27"/>
      <c r="G49" s="31"/>
      <c r="H49" s="35"/>
    </row>
    <row r="50" spans="2:8" ht="16.5">
      <c r="B50" s="27"/>
      <c r="C50" s="28"/>
      <c r="D50" s="27"/>
      <c r="E50" s="27"/>
      <c r="F50" s="27"/>
      <c r="G50" s="31"/>
      <c r="H50" s="35"/>
    </row>
    <row r="51" spans="2:8" ht="16.5">
      <c r="B51" s="27"/>
      <c r="C51" s="28">
        <v>1030</v>
      </c>
      <c r="D51" s="33" t="s">
        <v>140</v>
      </c>
      <c r="E51" s="27" t="s">
        <v>134</v>
      </c>
      <c r="F51" s="27" t="s">
        <v>141</v>
      </c>
      <c r="G51" s="31">
        <v>0.21</v>
      </c>
      <c r="H51" s="35"/>
    </row>
    <row r="52" spans="2:8" ht="16.5">
      <c r="B52" s="27"/>
      <c r="C52" s="28"/>
      <c r="D52" s="33" t="s">
        <v>137</v>
      </c>
      <c r="E52" s="27"/>
      <c r="F52" s="27"/>
      <c r="G52" s="31"/>
      <c r="H52" s="35"/>
    </row>
    <row r="53" spans="2:8" ht="16.5">
      <c r="B53" s="27"/>
      <c r="C53" s="28"/>
      <c r="D53" s="27"/>
      <c r="E53" s="27"/>
      <c r="F53" s="27"/>
      <c r="G53" s="31"/>
      <c r="H53" s="35"/>
    </row>
    <row r="54" spans="2:8" ht="16.5">
      <c r="B54" s="27"/>
      <c r="C54" s="28">
        <v>1036</v>
      </c>
      <c r="D54" s="33" t="s">
        <v>139</v>
      </c>
      <c r="E54" s="27" t="s">
        <v>135</v>
      </c>
      <c r="F54" s="27" t="s">
        <v>142</v>
      </c>
      <c r="G54" s="31">
        <v>0.13</v>
      </c>
      <c r="H54" s="35"/>
    </row>
    <row r="55" spans="2:8" ht="16.5">
      <c r="B55" s="27"/>
      <c r="C55" s="28"/>
      <c r="D55" s="33" t="s">
        <v>143</v>
      </c>
      <c r="E55" s="27"/>
      <c r="F55" s="27"/>
      <c r="G55" s="31"/>
      <c r="H55" s="35"/>
    </row>
    <row r="56" spans="2:8" ht="16.5">
      <c r="B56" s="27"/>
      <c r="C56" s="28"/>
      <c r="D56" s="27"/>
      <c r="E56" s="27"/>
      <c r="F56" s="27"/>
      <c r="G56" s="31"/>
      <c r="H56" s="35"/>
    </row>
    <row r="57" spans="2:8" ht="16.5">
      <c r="B57" s="27"/>
      <c r="C57" s="28">
        <v>1036</v>
      </c>
      <c r="D57" s="33" t="s">
        <v>139</v>
      </c>
      <c r="E57" s="27" t="s">
        <v>142</v>
      </c>
      <c r="F57" s="27" t="s">
        <v>138</v>
      </c>
      <c r="G57" s="39">
        <v>0.19</v>
      </c>
      <c r="H57" s="35"/>
    </row>
    <row r="58" spans="2:8" ht="16.5">
      <c r="B58" s="27"/>
      <c r="C58" s="28"/>
      <c r="D58" s="33" t="s">
        <v>137</v>
      </c>
      <c r="E58" s="27"/>
      <c r="F58" s="27"/>
      <c r="G58" s="31"/>
      <c r="H58" s="35"/>
    </row>
    <row r="59" spans="2:8" ht="18">
      <c r="B59" s="27"/>
      <c r="C59" s="28"/>
      <c r="D59" s="27"/>
      <c r="E59" s="27"/>
      <c r="F59" s="37" t="s">
        <v>144</v>
      </c>
      <c r="G59" s="38">
        <f>SUM(G40:G57)</f>
        <v>5.731</v>
      </c>
      <c r="H59" s="35"/>
    </row>
    <row r="60" spans="2:7" ht="16.5">
      <c r="B60" s="27"/>
      <c r="C60" s="28"/>
      <c r="D60" s="27"/>
      <c r="E60" s="27"/>
      <c r="F60" s="27"/>
      <c r="G60" s="31"/>
    </row>
    <row r="61" spans="2:8" ht="16.5">
      <c r="B61" s="33" t="s">
        <v>145</v>
      </c>
      <c r="C61" s="28">
        <v>1002</v>
      </c>
      <c r="D61" s="33" t="s">
        <v>146</v>
      </c>
      <c r="E61" s="27" t="s">
        <v>147</v>
      </c>
      <c r="F61" s="27" t="s">
        <v>998</v>
      </c>
      <c r="G61" s="31">
        <v>0.2</v>
      </c>
      <c r="H61" s="35"/>
    </row>
    <row r="62" spans="2:8" ht="16.5">
      <c r="B62" s="27"/>
      <c r="C62" s="28"/>
      <c r="D62" s="33" t="s">
        <v>143</v>
      </c>
      <c r="E62" s="27"/>
      <c r="F62" s="27"/>
      <c r="G62" s="31"/>
      <c r="H62" s="35"/>
    </row>
    <row r="63" spans="2:8" ht="16.5">
      <c r="B63" s="27"/>
      <c r="C63" s="28"/>
      <c r="D63" s="27"/>
      <c r="E63" s="27"/>
      <c r="F63" s="27"/>
      <c r="G63" s="31"/>
      <c r="H63" s="35"/>
    </row>
    <row r="64" spans="2:8" ht="16.5">
      <c r="B64" s="27"/>
      <c r="C64" s="28">
        <v>1004</v>
      </c>
      <c r="D64" s="33" t="s">
        <v>148</v>
      </c>
      <c r="E64" s="27" t="s">
        <v>999</v>
      </c>
      <c r="F64" s="27" t="s">
        <v>136</v>
      </c>
      <c r="G64" s="31">
        <v>0.24</v>
      </c>
      <c r="H64" s="35"/>
    </row>
    <row r="65" spans="2:8" ht="16.5">
      <c r="B65" s="27"/>
      <c r="C65" s="28"/>
      <c r="D65" s="33" t="s">
        <v>143</v>
      </c>
      <c r="E65" s="27"/>
      <c r="F65" s="27"/>
      <c r="G65" s="31"/>
      <c r="H65" s="35"/>
    </row>
    <row r="66" spans="2:8" ht="16.5">
      <c r="B66" s="27"/>
      <c r="C66" s="28"/>
      <c r="D66" s="27"/>
      <c r="E66" s="27"/>
      <c r="F66" s="27"/>
      <c r="G66" s="31"/>
      <c r="H66" s="35"/>
    </row>
    <row r="67" spans="2:8" ht="16.5">
      <c r="B67" s="27"/>
      <c r="C67" s="28">
        <v>1000</v>
      </c>
      <c r="D67" s="33" t="s">
        <v>149</v>
      </c>
      <c r="E67" s="27" t="s">
        <v>150</v>
      </c>
      <c r="F67" s="27" t="s">
        <v>135</v>
      </c>
      <c r="G67" s="31">
        <v>0.687</v>
      </c>
      <c r="H67" s="35"/>
    </row>
    <row r="68" spans="2:8" ht="16.5">
      <c r="B68" s="27"/>
      <c r="C68" s="28"/>
      <c r="D68" s="33" t="s">
        <v>137</v>
      </c>
      <c r="E68" s="27"/>
      <c r="F68" s="27"/>
      <c r="G68" s="31"/>
      <c r="H68" s="35"/>
    </row>
    <row r="69" spans="2:8" ht="16.5">
      <c r="B69" s="27"/>
      <c r="C69" s="28"/>
      <c r="D69" s="27"/>
      <c r="E69" s="27"/>
      <c r="F69" s="27"/>
      <c r="G69" s="31"/>
      <c r="H69" s="35"/>
    </row>
    <row r="70" spans="2:8" ht="16.5">
      <c r="B70" s="27"/>
      <c r="C70" s="28">
        <v>1008</v>
      </c>
      <c r="D70" s="33" t="s">
        <v>151</v>
      </c>
      <c r="E70" s="27" t="s">
        <v>135</v>
      </c>
      <c r="F70" s="27" t="s">
        <v>152</v>
      </c>
      <c r="G70" s="31">
        <v>0.05</v>
      </c>
      <c r="H70" s="35"/>
    </row>
    <row r="71" spans="2:8" ht="16.5">
      <c r="B71" s="27"/>
      <c r="C71" s="28"/>
      <c r="D71" s="33" t="s">
        <v>143</v>
      </c>
      <c r="E71" s="27"/>
      <c r="F71" s="27"/>
      <c r="G71" s="31"/>
      <c r="H71" s="35"/>
    </row>
    <row r="72" spans="2:8" ht="16.5">
      <c r="B72" s="27"/>
      <c r="C72" s="28"/>
      <c r="D72" s="27"/>
      <c r="E72" s="27"/>
      <c r="F72" s="27"/>
      <c r="G72" s="31"/>
      <c r="H72" s="35"/>
    </row>
    <row r="73" spans="2:8" ht="16.5">
      <c r="B73" s="27"/>
      <c r="C73" s="28">
        <v>1009</v>
      </c>
      <c r="D73" s="33" t="s">
        <v>153</v>
      </c>
      <c r="E73" s="27" t="s">
        <v>1000</v>
      </c>
      <c r="F73" s="27" t="s">
        <v>1001</v>
      </c>
      <c r="G73" s="31">
        <v>1.2</v>
      </c>
      <c r="H73" s="35"/>
    </row>
    <row r="74" spans="2:8" ht="16.5">
      <c r="B74" s="27"/>
      <c r="C74" s="28"/>
      <c r="D74" s="33" t="s">
        <v>143</v>
      </c>
      <c r="E74" s="27"/>
      <c r="F74" s="27"/>
      <c r="G74" s="31"/>
      <c r="H74" s="35"/>
    </row>
    <row r="75" spans="2:8" ht="16.5">
      <c r="B75" s="27"/>
      <c r="C75" s="28"/>
      <c r="D75" s="27"/>
      <c r="E75" s="27"/>
      <c r="F75" s="27"/>
      <c r="G75" s="31"/>
      <c r="H75" s="35"/>
    </row>
    <row r="76" spans="2:8" ht="16.5">
      <c r="B76" s="27"/>
      <c r="C76" s="28">
        <v>1010</v>
      </c>
      <c r="D76" s="33" t="s">
        <v>155</v>
      </c>
      <c r="E76" s="27" t="s">
        <v>135</v>
      </c>
      <c r="F76" s="27" t="s">
        <v>1002</v>
      </c>
      <c r="G76" s="31">
        <v>1.53</v>
      </c>
      <c r="H76" s="35"/>
    </row>
    <row r="77" spans="2:8" ht="16.5">
      <c r="B77" s="27"/>
      <c r="C77" s="28"/>
      <c r="D77" s="33" t="s">
        <v>143</v>
      </c>
      <c r="E77" s="27"/>
      <c r="F77" s="27"/>
      <c r="G77" s="31"/>
      <c r="H77" s="35"/>
    </row>
    <row r="78" spans="2:8" ht="16.5">
      <c r="B78" s="27"/>
      <c r="C78" s="28"/>
      <c r="D78" s="27"/>
      <c r="E78" s="27"/>
      <c r="F78" s="27"/>
      <c r="G78" s="31"/>
      <c r="H78" s="35"/>
    </row>
    <row r="79" spans="2:8" ht="16.5">
      <c r="B79" s="27"/>
      <c r="C79" s="28">
        <v>1011</v>
      </c>
      <c r="D79" s="33" t="s">
        <v>152</v>
      </c>
      <c r="E79" s="27" t="s">
        <v>156</v>
      </c>
      <c r="F79" s="27" t="s">
        <v>151</v>
      </c>
      <c r="G79" s="31">
        <v>0.21</v>
      </c>
      <c r="H79" s="35"/>
    </row>
    <row r="80" spans="2:8" ht="16.5">
      <c r="B80" s="27"/>
      <c r="C80" s="28"/>
      <c r="D80" s="33" t="s">
        <v>143</v>
      </c>
      <c r="E80" s="27"/>
      <c r="F80" s="27"/>
      <c r="G80" s="31"/>
      <c r="H80" s="35"/>
    </row>
    <row r="81" spans="2:8" ht="16.5">
      <c r="B81" s="27"/>
      <c r="C81" s="28"/>
      <c r="D81" s="27"/>
      <c r="E81" s="27"/>
      <c r="F81" s="27"/>
      <c r="G81" s="31"/>
      <c r="H81" s="35"/>
    </row>
    <row r="82" spans="2:8" ht="16.5">
      <c r="B82" s="27"/>
      <c r="C82" s="28">
        <v>1012</v>
      </c>
      <c r="D82" s="33" t="s">
        <v>138</v>
      </c>
      <c r="E82" s="27" t="s">
        <v>134</v>
      </c>
      <c r="F82" s="27" t="s">
        <v>98</v>
      </c>
      <c r="G82" s="31">
        <v>0.27</v>
      </c>
      <c r="H82" s="35"/>
    </row>
    <row r="83" spans="2:8" ht="16.5">
      <c r="B83" s="27"/>
      <c r="C83" s="28"/>
      <c r="D83" s="33" t="s">
        <v>143</v>
      </c>
      <c r="E83" s="27"/>
      <c r="F83" s="27"/>
      <c r="G83" s="31"/>
      <c r="H83" s="35"/>
    </row>
    <row r="84" spans="2:8" ht="16.5">
      <c r="B84" s="27"/>
      <c r="C84" s="28">
        <v>1014</v>
      </c>
      <c r="D84" s="33" t="s">
        <v>157</v>
      </c>
      <c r="E84" s="27" t="s">
        <v>158</v>
      </c>
      <c r="F84" s="27" t="s">
        <v>159</v>
      </c>
      <c r="G84" s="31">
        <v>0.08</v>
      </c>
      <c r="H84" s="35"/>
    </row>
    <row r="85" spans="2:8" ht="16.5">
      <c r="B85" s="27"/>
      <c r="C85" s="28"/>
      <c r="D85" s="33" t="s">
        <v>143</v>
      </c>
      <c r="E85" s="27"/>
      <c r="F85" s="27"/>
      <c r="G85" s="31"/>
      <c r="H85" s="35"/>
    </row>
    <row r="86" spans="2:7" ht="16.5">
      <c r="B86" s="27"/>
      <c r="C86" s="27"/>
      <c r="D86" s="27"/>
      <c r="E86" s="27"/>
      <c r="F86" s="27"/>
      <c r="G86" s="27"/>
    </row>
    <row r="87" spans="2:8" ht="16.5">
      <c r="B87" s="27"/>
      <c r="C87" s="28">
        <v>1018</v>
      </c>
      <c r="D87" s="33" t="s">
        <v>160</v>
      </c>
      <c r="E87" s="27" t="s">
        <v>135</v>
      </c>
      <c r="F87" s="27" t="s">
        <v>161</v>
      </c>
      <c r="G87" s="31">
        <v>0.46</v>
      </c>
      <c r="H87" s="35"/>
    </row>
    <row r="88" spans="2:8" ht="16.5">
      <c r="B88" s="27"/>
      <c r="C88" s="28"/>
      <c r="D88" s="33" t="s">
        <v>143</v>
      </c>
      <c r="E88" s="27"/>
      <c r="F88" s="27"/>
      <c r="G88" s="31"/>
      <c r="H88" s="35"/>
    </row>
    <row r="89" spans="2:8" ht="16.5">
      <c r="B89" s="27"/>
      <c r="C89" s="28"/>
      <c r="D89" s="33"/>
      <c r="E89" s="27"/>
      <c r="F89" s="27"/>
      <c r="G89" s="31"/>
      <c r="H89" s="35"/>
    </row>
    <row r="90" spans="2:8" ht="16.5">
      <c r="B90" s="27"/>
      <c r="C90" s="28">
        <v>1020</v>
      </c>
      <c r="D90" s="33" t="s">
        <v>162</v>
      </c>
      <c r="E90" s="27" t="s">
        <v>163</v>
      </c>
      <c r="F90" s="27" t="s">
        <v>135</v>
      </c>
      <c r="G90" s="31">
        <v>1.1</v>
      </c>
      <c r="H90" s="35"/>
    </row>
    <row r="91" spans="2:8" ht="16.5">
      <c r="B91" s="27"/>
      <c r="C91" s="28"/>
      <c r="D91" s="33" t="s">
        <v>143</v>
      </c>
      <c r="E91" s="27"/>
      <c r="F91" s="27"/>
      <c r="G91" s="31"/>
      <c r="H91" s="35"/>
    </row>
    <row r="92" spans="2:8" ht="16.5">
      <c r="B92" s="27"/>
      <c r="C92" s="28"/>
      <c r="D92" s="27"/>
      <c r="E92" s="27"/>
      <c r="F92" s="27"/>
      <c r="G92" s="31"/>
      <c r="H92" s="35"/>
    </row>
    <row r="93" spans="2:8" ht="16.5">
      <c r="B93" s="27"/>
      <c r="C93" s="28">
        <v>1021</v>
      </c>
      <c r="D93" s="33" t="s">
        <v>164</v>
      </c>
      <c r="E93" s="27" t="s">
        <v>1003</v>
      </c>
      <c r="F93" s="27" t="s">
        <v>1004</v>
      </c>
      <c r="G93" s="31">
        <v>0.68</v>
      </c>
      <c r="H93" s="35"/>
    </row>
    <row r="94" spans="2:8" ht="16.5">
      <c r="B94" s="27"/>
      <c r="C94" s="28"/>
      <c r="D94" s="33" t="s">
        <v>137</v>
      </c>
      <c r="E94" s="27"/>
      <c r="F94" s="27"/>
      <c r="G94" s="31"/>
      <c r="H94" s="35"/>
    </row>
    <row r="95" spans="2:8" ht="16.5">
      <c r="B95" s="27"/>
      <c r="C95" s="28"/>
      <c r="D95" s="27"/>
      <c r="E95" s="27"/>
      <c r="F95" s="27"/>
      <c r="G95" s="31"/>
      <c r="H95" s="35"/>
    </row>
    <row r="96" spans="2:8" ht="16.5">
      <c r="B96" s="27"/>
      <c r="C96" s="28">
        <v>1022</v>
      </c>
      <c r="D96" s="33" t="s">
        <v>165</v>
      </c>
      <c r="E96" s="27" t="s">
        <v>147</v>
      </c>
      <c r="F96" s="27" t="s">
        <v>166</v>
      </c>
      <c r="G96" s="31">
        <v>0.66</v>
      </c>
      <c r="H96" s="35"/>
    </row>
    <row r="97" spans="2:8" ht="16.5">
      <c r="B97" s="27"/>
      <c r="C97" s="28"/>
      <c r="D97" s="33" t="s">
        <v>137</v>
      </c>
      <c r="E97" s="27"/>
      <c r="F97" s="27"/>
      <c r="G97" s="31"/>
      <c r="H97" s="35"/>
    </row>
    <row r="98" spans="2:8" ht="16.5">
      <c r="B98" s="27"/>
      <c r="C98" s="28"/>
      <c r="D98" s="27"/>
      <c r="E98" s="27"/>
      <c r="F98" s="27"/>
      <c r="G98" s="31"/>
      <c r="H98" s="35"/>
    </row>
    <row r="99" spans="2:8" ht="16.5">
      <c r="B99" s="27"/>
      <c r="C99" s="28">
        <v>1024</v>
      </c>
      <c r="D99" s="33" t="s">
        <v>167</v>
      </c>
      <c r="E99" s="27" t="s">
        <v>168</v>
      </c>
      <c r="F99" s="27" t="s">
        <v>139</v>
      </c>
      <c r="G99" s="31">
        <v>0.85</v>
      </c>
      <c r="H99" s="35"/>
    </row>
    <row r="100" spans="2:8" ht="16.5">
      <c r="B100" s="27"/>
      <c r="C100" s="28"/>
      <c r="D100" s="33" t="s">
        <v>143</v>
      </c>
      <c r="E100" s="27"/>
      <c r="F100" s="27"/>
      <c r="G100" s="31"/>
      <c r="H100" s="35"/>
    </row>
    <row r="101" spans="2:8" ht="16.5">
      <c r="B101" s="27"/>
      <c r="C101" s="28"/>
      <c r="D101" s="27"/>
      <c r="E101" s="27"/>
      <c r="F101" s="27"/>
      <c r="G101" s="31"/>
      <c r="H101" s="35"/>
    </row>
    <row r="102" spans="2:8" ht="16.5">
      <c r="B102" s="27"/>
      <c r="C102" s="28">
        <v>1024</v>
      </c>
      <c r="D102" s="33" t="s">
        <v>167</v>
      </c>
      <c r="E102" s="27" t="s">
        <v>139</v>
      </c>
      <c r="F102" s="27" t="s">
        <v>119</v>
      </c>
      <c r="G102" s="31">
        <v>0.34</v>
      </c>
      <c r="H102" s="35"/>
    </row>
    <row r="103" spans="2:8" ht="16.5">
      <c r="B103" s="27"/>
      <c r="C103" s="28"/>
      <c r="D103" s="33" t="s">
        <v>137</v>
      </c>
      <c r="E103" s="27"/>
      <c r="F103" s="27"/>
      <c r="G103" s="31"/>
      <c r="H103" s="35"/>
    </row>
    <row r="104" spans="2:8" ht="16.5">
      <c r="B104" s="27"/>
      <c r="C104" s="28"/>
      <c r="D104" s="27"/>
      <c r="E104" s="27"/>
      <c r="F104" s="27"/>
      <c r="G104" s="31"/>
      <c r="H104" s="35"/>
    </row>
    <row r="105" spans="2:8" ht="16.5">
      <c r="B105" s="27"/>
      <c r="C105" s="28">
        <v>1026</v>
      </c>
      <c r="D105" s="33" t="s">
        <v>169</v>
      </c>
      <c r="E105" s="27" t="s">
        <v>119</v>
      </c>
      <c r="F105" s="27" t="s">
        <v>170</v>
      </c>
      <c r="G105" s="31">
        <v>0.3</v>
      </c>
      <c r="H105" s="35"/>
    </row>
    <row r="106" spans="2:8" ht="16.5">
      <c r="B106" s="27"/>
      <c r="C106" s="28"/>
      <c r="D106" s="33" t="s">
        <v>143</v>
      </c>
      <c r="E106" s="27"/>
      <c r="F106" s="27"/>
      <c r="G106" s="31"/>
      <c r="H106" s="35"/>
    </row>
    <row r="107" spans="2:7" ht="16.5">
      <c r="B107" s="27"/>
      <c r="C107" s="28"/>
      <c r="D107" s="27"/>
      <c r="E107" s="27"/>
      <c r="F107" s="27"/>
      <c r="G107" s="31"/>
    </row>
    <row r="108" spans="2:8" ht="16.5">
      <c r="B108" s="27"/>
      <c r="C108" s="28">
        <v>1028</v>
      </c>
      <c r="D108" s="33" t="s">
        <v>136</v>
      </c>
      <c r="E108" s="27" t="s">
        <v>1005</v>
      </c>
      <c r="F108" s="27" t="s">
        <v>148</v>
      </c>
      <c r="G108" s="31">
        <v>0.27</v>
      </c>
      <c r="H108" s="35"/>
    </row>
    <row r="109" spans="2:8" ht="16.5">
      <c r="B109" s="27"/>
      <c r="C109" s="28"/>
      <c r="D109" s="33" t="s">
        <v>143</v>
      </c>
      <c r="E109" s="27"/>
      <c r="F109" s="27"/>
      <c r="G109" s="31"/>
      <c r="H109" s="35"/>
    </row>
    <row r="110" spans="2:8" ht="16.5">
      <c r="B110" s="27"/>
      <c r="C110" s="28"/>
      <c r="D110" s="27"/>
      <c r="E110" s="27"/>
      <c r="F110" s="27"/>
      <c r="G110" s="31"/>
      <c r="H110" s="35"/>
    </row>
    <row r="111" spans="2:8" ht="16.5">
      <c r="B111" s="27"/>
      <c r="C111" s="28">
        <v>1050</v>
      </c>
      <c r="D111" s="33" t="s">
        <v>171</v>
      </c>
      <c r="E111" s="27" t="s">
        <v>98</v>
      </c>
      <c r="F111" s="27" t="s">
        <v>1006</v>
      </c>
      <c r="G111" s="31">
        <v>0.36</v>
      </c>
      <c r="H111" s="35"/>
    </row>
    <row r="112" spans="2:8" ht="16.5">
      <c r="B112" s="27"/>
      <c r="C112" s="28"/>
      <c r="D112" s="33" t="s">
        <v>143</v>
      </c>
      <c r="E112" s="27"/>
      <c r="F112" s="27"/>
      <c r="G112" s="31"/>
      <c r="H112" s="35"/>
    </row>
    <row r="113" spans="2:8" ht="16.5">
      <c r="B113" s="27"/>
      <c r="C113" s="28"/>
      <c r="D113" s="27"/>
      <c r="E113" s="27"/>
      <c r="F113" s="27"/>
      <c r="G113" s="31"/>
      <c r="H113" s="35"/>
    </row>
    <row r="114" spans="2:8" ht="16.5">
      <c r="B114" s="27"/>
      <c r="C114" s="28">
        <v>1032</v>
      </c>
      <c r="D114" s="33" t="s">
        <v>172</v>
      </c>
      <c r="E114" s="27" t="s">
        <v>173</v>
      </c>
      <c r="F114" s="27" t="s">
        <v>174</v>
      </c>
      <c r="G114" s="31">
        <v>0.38</v>
      </c>
      <c r="H114" s="35"/>
    </row>
    <row r="115" spans="2:8" ht="16.5">
      <c r="B115" s="27"/>
      <c r="C115" s="28"/>
      <c r="D115" s="33" t="s">
        <v>143</v>
      </c>
      <c r="E115" s="27"/>
      <c r="F115" s="27"/>
      <c r="G115" s="31"/>
      <c r="H115" s="35"/>
    </row>
    <row r="116" spans="2:8" ht="16.5">
      <c r="B116" s="27"/>
      <c r="C116" s="28"/>
      <c r="D116" s="27"/>
      <c r="E116" s="27"/>
      <c r="F116" s="27"/>
      <c r="G116" s="31"/>
      <c r="H116" s="35"/>
    </row>
    <row r="117" spans="2:8" ht="16.5">
      <c r="B117" s="27"/>
      <c r="C117" s="28">
        <v>1034</v>
      </c>
      <c r="D117" s="33" t="s">
        <v>163</v>
      </c>
      <c r="E117" s="27" t="s">
        <v>158</v>
      </c>
      <c r="F117" s="27" t="s">
        <v>174</v>
      </c>
      <c r="G117" s="31">
        <v>1.91</v>
      </c>
      <c r="H117" s="35"/>
    </row>
    <row r="118" spans="2:8" ht="16.5">
      <c r="B118" s="27"/>
      <c r="C118" s="28"/>
      <c r="D118" s="33" t="s">
        <v>137</v>
      </c>
      <c r="E118" s="27"/>
      <c r="F118" s="27"/>
      <c r="G118" s="31"/>
      <c r="H118" s="35"/>
    </row>
    <row r="119" spans="2:8" ht="16.5">
      <c r="B119" s="27"/>
      <c r="C119" s="28"/>
      <c r="D119" s="27"/>
      <c r="E119" s="27"/>
      <c r="F119" s="27"/>
      <c r="G119" s="31"/>
      <c r="H119" s="35"/>
    </row>
    <row r="120" spans="2:8" ht="16.5">
      <c r="B120" s="27"/>
      <c r="C120" s="28">
        <v>1037</v>
      </c>
      <c r="D120" s="33" t="s">
        <v>175</v>
      </c>
      <c r="E120" s="27" t="s">
        <v>176</v>
      </c>
      <c r="F120" s="27" t="s">
        <v>141</v>
      </c>
      <c r="G120" s="31">
        <v>0.725</v>
      </c>
      <c r="H120" s="35"/>
    </row>
    <row r="121" spans="2:8" ht="16.5">
      <c r="B121" s="27"/>
      <c r="C121" s="28"/>
      <c r="D121" s="33" t="s">
        <v>143</v>
      </c>
      <c r="E121" s="27"/>
      <c r="F121" s="27"/>
      <c r="G121" s="31"/>
      <c r="H121" s="35"/>
    </row>
    <row r="122" spans="2:8" ht="16.5">
      <c r="B122" s="27"/>
      <c r="C122" s="28">
        <v>1038</v>
      </c>
      <c r="D122" s="33" t="s">
        <v>154</v>
      </c>
      <c r="E122" s="27" t="s">
        <v>138</v>
      </c>
      <c r="F122" s="27" t="s">
        <v>1007</v>
      </c>
      <c r="G122" s="31">
        <v>0.66</v>
      </c>
      <c r="H122" s="35"/>
    </row>
    <row r="123" spans="2:8" ht="16.5">
      <c r="B123" s="27"/>
      <c r="C123" s="28"/>
      <c r="D123" s="33" t="s">
        <v>137</v>
      </c>
      <c r="E123" s="27"/>
      <c r="F123" s="27"/>
      <c r="G123" s="31"/>
      <c r="H123" s="35"/>
    </row>
    <row r="124" spans="2:8" ht="16.5">
      <c r="B124" s="27"/>
      <c r="C124" s="28"/>
      <c r="D124" s="40"/>
      <c r="E124" s="27"/>
      <c r="F124" s="27"/>
      <c r="G124" s="31"/>
      <c r="H124" s="35"/>
    </row>
    <row r="125" spans="2:8" ht="16.5">
      <c r="B125" s="27"/>
      <c r="C125" s="28">
        <v>1040</v>
      </c>
      <c r="D125" s="41" t="s">
        <v>177</v>
      </c>
      <c r="E125" s="27" t="s">
        <v>168</v>
      </c>
      <c r="F125" s="27" t="s">
        <v>135</v>
      </c>
      <c r="G125" s="31">
        <v>0.48</v>
      </c>
      <c r="H125" s="35"/>
    </row>
    <row r="126" spans="2:8" ht="16.5">
      <c r="B126" s="27"/>
      <c r="C126" s="28"/>
      <c r="D126" s="41" t="s">
        <v>143</v>
      </c>
      <c r="E126" s="27"/>
      <c r="F126" s="27"/>
      <c r="G126" s="31"/>
      <c r="H126" s="35"/>
    </row>
    <row r="127" spans="2:8" ht="16.5">
      <c r="B127" s="27"/>
      <c r="C127" s="28"/>
      <c r="D127" s="41"/>
      <c r="E127" s="27"/>
      <c r="F127" s="27"/>
      <c r="G127" s="31"/>
      <c r="H127" s="35"/>
    </row>
    <row r="128" spans="2:8" ht="16.5">
      <c r="B128" s="27"/>
      <c r="C128" s="28">
        <v>1042</v>
      </c>
      <c r="D128" s="41" t="s">
        <v>173</v>
      </c>
      <c r="E128" s="27" t="s">
        <v>131</v>
      </c>
      <c r="F128" s="27" t="s">
        <v>141</v>
      </c>
      <c r="G128" s="31">
        <v>0.87</v>
      </c>
      <c r="H128" s="35"/>
    </row>
    <row r="129" spans="2:8" ht="16.5">
      <c r="B129" s="27"/>
      <c r="C129" s="28"/>
      <c r="D129" s="41" t="s">
        <v>143</v>
      </c>
      <c r="E129" s="27"/>
      <c r="F129" s="27"/>
      <c r="G129" s="31"/>
      <c r="H129" s="35"/>
    </row>
    <row r="130" spans="2:8" ht="16.5">
      <c r="B130" s="27"/>
      <c r="C130" s="28"/>
      <c r="D130" s="41"/>
      <c r="E130" s="27"/>
      <c r="F130" s="27"/>
      <c r="G130" s="31"/>
      <c r="H130" s="35"/>
    </row>
    <row r="131" spans="2:8" ht="16.5">
      <c r="B131" s="27"/>
      <c r="C131" s="28">
        <v>1044</v>
      </c>
      <c r="D131" s="41" t="s">
        <v>156</v>
      </c>
      <c r="E131" s="27" t="s">
        <v>178</v>
      </c>
      <c r="F131" s="27" t="s">
        <v>138</v>
      </c>
      <c r="G131" s="31">
        <v>0.39</v>
      </c>
      <c r="H131" s="35"/>
    </row>
    <row r="132" spans="2:8" ht="16.5">
      <c r="B132" s="27"/>
      <c r="C132" s="28"/>
      <c r="D132" s="41" t="s">
        <v>143</v>
      </c>
      <c r="E132" s="27"/>
      <c r="F132" s="27"/>
      <c r="G132" s="31"/>
      <c r="H132" s="35"/>
    </row>
    <row r="133" spans="2:8" ht="16.5">
      <c r="B133" s="27"/>
      <c r="C133" s="28"/>
      <c r="D133" s="41"/>
      <c r="E133" s="27"/>
      <c r="F133" s="27"/>
      <c r="G133" s="31"/>
      <c r="H133" s="35"/>
    </row>
    <row r="134" spans="2:8" ht="16.5">
      <c r="B134" s="27"/>
      <c r="C134" s="28">
        <v>1046</v>
      </c>
      <c r="D134" s="41" t="s">
        <v>179</v>
      </c>
      <c r="E134" s="27" t="s">
        <v>135</v>
      </c>
      <c r="F134" s="27" t="s">
        <v>138</v>
      </c>
      <c r="G134" s="31">
        <v>0.44</v>
      </c>
      <c r="H134" s="35"/>
    </row>
    <row r="135" spans="2:8" ht="16.5">
      <c r="B135" s="27"/>
      <c r="C135" s="28"/>
      <c r="D135" s="41" t="s">
        <v>143</v>
      </c>
      <c r="E135" s="27"/>
      <c r="F135" s="27"/>
      <c r="G135" s="31"/>
      <c r="H135" s="35"/>
    </row>
    <row r="136" spans="2:8" ht="16.5">
      <c r="B136" s="27"/>
      <c r="C136" s="28"/>
      <c r="D136" s="41"/>
      <c r="E136" s="27"/>
      <c r="F136" s="27"/>
      <c r="G136" s="31"/>
      <c r="H136" s="35"/>
    </row>
    <row r="137" spans="2:8" ht="16.5">
      <c r="B137" s="27"/>
      <c r="C137" s="28">
        <v>1048</v>
      </c>
      <c r="D137" s="41" t="s">
        <v>180</v>
      </c>
      <c r="E137" s="27" t="s">
        <v>1008</v>
      </c>
      <c r="F137" s="27" t="s">
        <v>135</v>
      </c>
      <c r="G137" s="31">
        <v>0.41</v>
      </c>
      <c r="H137" s="35"/>
    </row>
    <row r="138" spans="2:8" ht="16.5">
      <c r="B138" s="27"/>
      <c r="C138" s="28"/>
      <c r="D138" s="41" t="s">
        <v>143</v>
      </c>
      <c r="E138" s="27"/>
      <c r="F138" s="27"/>
      <c r="G138" s="31"/>
      <c r="H138" s="35"/>
    </row>
    <row r="139" spans="2:8" ht="16.5">
      <c r="B139" s="27"/>
      <c r="C139" s="28"/>
      <c r="D139" s="41"/>
      <c r="E139" s="27"/>
      <c r="F139" s="27"/>
      <c r="G139" s="31"/>
      <c r="H139" s="35"/>
    </row>
    <row r="140" spans="2:8" ht="16.5">
      <c r="B140" s="27"/>
      <c r="C140" s="28">
        <v>1000</v>
      </c>
      <c r="D140" s="41" t="s">
        <v>150</v>
      </c>
      <c r="E140" s="27" t="s">
        <v>182</v>
      </c>
      <c r="F140" s="27" t="s">
        <v>149</v>
      </c>
      <c r="G140" s="31">
        <v>0.18</v>
      </c>
      <c r="H140" s="35"/>
    </row>
    <row r="141" spans="2:8" ht="16.5">
      <c r="B141" s="27"/>
      <c r="C141" s="28"/>
      <c r="D141" s="41" t="s">
        <v>137</v>
      </c>
      <c r="E141" s="27"/>
      <c r="F141" s="27"/>
      <c r="G141" s="31"/>
      <c r="H141" s="35"/>
    </row>
    <row r="142" spans="2:8" ht="16.5">
      <c r="B142" s="27"/>
      <c r="C142" s="28"/>
      <c r="D142" s="41"/>
      <c r="E142" s="27"/>
      <c r="F142" s="27"/>
      <c r="G142" s="31"/>
      <c r="H142" s="35"/>
    </row>
    <row r="143" spans="2:8" ht="16.5">
      <c r="B143" s="27"/>
      <c r="C143" s="28">
        <v>1052</v>
      </c>
      <c r="D143" s="41" t="s">
        <v>183</v>
      </c>
      <c r="E143" s="27" t="s">
        <v>158</v>
      </c>
      <c r="F143" s="27" t="s">
        <v>135</v>
      </c>
      <c r="G143" s="31">
        <v>0.55</v>
      </c>
      <c r="H143" s="35"/>
    </row>
    <row r="144" spans="2:8" ht="16.5">
      <c r="B144" s="27"/>
      <c r="C144" s="28"/>
      <c r="D144" s="41" t="s">
        <v>143</v>
      </c>
      <c r="E144" s="27"/>
      <c r="F144" s="27"/>
      <c r="G144" s="31"/>
      <c r="H144" s="35"/>
    </row>
    <row r="145" spans="2:8" ht="16.5">
      <c r="B145" s="27"/>
      <c r="C145" s="28"/>
      <c r="D145" s="41"/>
      <c r="E145" s="27"/>
      <c r="F145" s="27"/>
      <c r="G145" s="31"/>
      <c r="H145" s="35"/>
    </row>
    <row r="146" spans="2:8" ht="16.5">
      <c r="B146" s="27"/>
      <c r="C146" s="28">
        <v>1054</v>
      </c>
      <c r="D146" s="41" t="s">
        <v>184</v>
      </c>
      <c r="E146" s="27" t="s">
        <v>183</v>
      </c>
      <c r="F146" s="27" t="s">
        <v>177</v>
      </c>
      <c r="G146" s="31">
        <v>0.15</v>
      </c>
      <c r="H146" s="35"/>
    </row>
    <row r="147" spans="2:8" ht="16.5">
      <c r="B147" s="27"/>
      <c r="C147" s="28"/>
      <c r="D147" s="41" t="s">
        <v>143</v>
      </c>
      <c r="E147" s="27"/>
      <c r="F147" s="27"/>
      <c r="G147" s="31"/>
      <c r="H147" s="35"/>
    </row>
    <row r="148" spans="2:7" ht="16.5">
      <c r="B148" s="27"/>
      <c r="C148" s="28"/>
      <c r="D148" s="41"/>
      <c r="E148" s="27"/>
      <c r="F148" s="27"/>
      <c r="G148" s="31"/>
    </row>
    <row r="149" spans="2:8" ht="16.5">
      <c r="B149" s="27"/>
      <c r="C149" s="28">
        <v>1056</v>
      </c>
      <c r="D149" s="41" t="s">
        <v>185</v>
      </c>
      <c r="E149" s="27" t="s">
        <v>1009</v>
      </c>
      <c r="F149" s="27" t="s">
        <v>120</v>
      </c>
      <c r="G149" s="31">
        <v>0.54</v>
      </c>
      <c r="H149" s="35"/>
    </row>
    <row r="150" spans="2:8" ht="16.5">
      <c r="B150" s="27"/>
      <c r="C150" s="28"/>
      <c r="D150" s="41" t="s">
        <v>143</v>
      </c>
      <c r="E150" s="27"/>
      <c r="F150" s="27"/>
      <c r="G150" s="31"/>
      <c r="H150" s="35"/>
    </row>
    <row r="151" spans="2:7" ht="16.5">
      <c r="B151" s="27"/>
      <c r="C151" s="28"/>
      <c r="D151" s="41"/>
      <c r="E151" s="27"/>
      <c r="F151" s="27"/>
      <c r="G151" s="31"/>
    </row>
    <row r="152" spans="2:7" ht="16.5">
      <c r="B152" s="27"/>
      <c r="C152" s="28">
        <v>1058</v>
      </c>
      <c r="D152" s="41" t="s">
        <v>186</v>
      </c>
      <c r="E152" s="27" t="s">
        <v>187</v>
      </c>
      <c r="F152" s="27" t="s">
        <v>135</v>
      </c>
      <c r="G152" s="31">
        <v>0.35</v>
      </c>
    </row>
    <row r="153" spans="2:7" ht="16.5">
      <c r="B153" s="27"/>
      <c r="C153" s="28"/>
      <c r="D153" s="41" t="s">
        <v>143</v>
      </c>
      <c r="E153" s="27"/>
      <c r="F153" s="27"/>
      <c r="G153" s="31"/>
    </row>
    <row r="154" spans="2:7" ht="16.5">
      <c r="B154" s="27"/>
      <c r="C154" s="28"/>
      <c r="D154" s="41"/>
      <c r="E154" s="27"/>
      <c r="F154" s="27"/>
      <c r="G154" s="31"/>
    </row>
    <row r="155" spans="2:7" ht="16.5">
      <c r="B155" s="27"/>
      <c r="C155" s="28">
        <v>1060</v>
      </c>
      <c r="D155" s="41" t="s">
        <v>187</v>
      </c>
      <c r="E155" s="27" t="s">
        <v>162</v>
      </c>
      <c r="F155" s="27" t="s">
        <v>158</v>
      </c>
      <c r="G155" s="31">
        <v>0.34</v>
      </c>
    </row>
    <row r="156" spans="2:7" ht="16.5">
      <c r="B156" s="27"/>
      <c r="C156" s="28"/>
      <c r="D156" s="41" t="s">
        <v>143</v>
      </c>
      <c r="E156" s="27"/>
      <c r="F156" s="27"/>
      <c r="G156" s="31"/>
    </row>
    <row r="157" spans="2:7" ht="16.5">
      <c r="B157" s="27"/>
      <c r="C157" s="28">
        <v>1062</v>
      </c>
      <c r="D157" s="41" t="s">
        <v>159</v>
      </c>
      <c r="E157" s="27" t="s">
        <v>1010</v>
      </c>
      <c r="F157" s="27" t="s">
        <v>1011</v>
      </c>
      <c r="G157" s="31">
        <v>0.08</v>
      </c>
    </row>
    <row r="158" spans="2:7" ht="16.5">
      <c r="B158" s="27"/>
      <c r="C158" s="28"/>
      <c r="D158" s="41" t="s">
        <v>143</v>
      </c>
      <c r="E158" s="27"/>
      <c r="F158" s="27"/>
      <c r="G158" s="31"/>
    </row>
    <row r="159" spans="2:7" ht="16.5">
      <c r="B159" s="27"/>
      <c r="C159" s="28"/>
      <c r="D159" s="41"/>
      <c r="E159" s="27"/>
      <c r="F159" s="27"/>
      <c r="G159" s="31"/>
    </row>
    <row r="160" spans="2:7" ht="16.5">
      <c r="B160" s="27"/>
      <c r="C160" s="28">
        <v>1063</v>
      </c>
      <c r="D160" s="41" t="s">
        <v>176</v>
      </c>
      <c r="E160" s="27" t="s">
        <v>141</v>
      </c>
      <c r="F160" s="27" t="s">
        <v>175</v>
      </c>
      <c r="G160" s="39">
        <v>0.225</v>
      </c>
    </row>
    <row r="161" spans="2:7" ht="16.5">
      <c r="B161" s="27"/>
      <c r="C161" s="28"/>
      <c r="D161" s="41" t="s">
        <v>188</v>
      </c>
      <c r="E161" s="27"/>
      <c r="F161" s="27"/>
      <c r="G161" s="31"/>
    </row>
    <row r="162" spans="2:7" ht="18">
      <c r="B162" s="27"/>
      <c r="C162" s="28"/>
      <c r="D162" s="41"/>
      <c r="E162" s="27"/>
      <c r="F162" s="37" t="s">
        <v>189</v>
      </c>
      <c r="G162" s="38">
        <f>SUM(G61:G160)</f>
        <v>18.166999999999998</v>
      </c>
    </row>
    <row r="163" spans="2:7" ht="18">
      <c r="B163" s="27"/>
      <c r="C163" s="28"/>
      <c r="D163" s="41"/>
      <c r="E163" s="27"/>
      <c r="F163" s="37"/>
      <c r="G163" s="38"/>
    </row>
    <row r="164" spans="2:7" ht="16.5">
      <c r="B164" s="27"/>
      <c r="C164" s="27"/>
      <c r="D164" s="27"/>
      <c r="E164" s="27"/>
      <c r="F164" s="27"/>
      <c r="G164" s="27"/>
    </row>
    <row r="165" spans="2:7" ht="18">
      <c r="B165" s="5"/>
      <c r="C165" s="42"/>
      <c r="D165" s="5"/>
      <c r="E165" s="30" t="s">
        <v>1088</v>
      </c>
      <c r="F165" s="5"/>
      <c r="G165" s="43"/>
    </row>
    <row r="166" spans="2:7" ht="18">
      <c r="B166" s="27"/>
      <c r="C166" s="28"/>
      <c r="D166" s="29"/>
      <c r="E166" s="32" t="s">
        <v>0</v>
      </c>
      <c r="F166" s="27"/>
      <c r="G166" s="31"/>
    </row>
    <row r="167" spans="2:7" ht="18">
      <c r="B167" s="27"/>
      <c r="C167" s="28"/>
      <c r="D167" s="29"/>
      <c r="E167" s="7"/>
      <c r="F167" s="27"/>
      <c r="G167" s="31"/>
    </row>
    <row r="168" spans="2:7" ht="16.5">
      <c r="B168" s="33" t="s">
        <v>127</v>
      </c>
      <c r="C168" s="28"/>
      <c r="D168" s="44" t="s">
        <v>190</v>
      </c>
      <c r="E168" s="27" t="s">
        <v>100</v>
      </c>
      <c r="F168" s="27" t="s">
        <v>191</v>
      </c>
      <c r="G168" s="31">
        <v>0.46</v>
      </c>
    </row>
    <row r="169" spans="2:7" ht="16.5">
      <c r="B169" s="27"/>
      <c r="C169" s="28"/>
      <c r="D169" s="40"/>
      <c r="E169" s="27"/>
      <c r="F169" s="27"/>
      <c r="G169" s="31"/>
    </row>
    <row r="170" spans="2:7" ht="16.5">
      <c r="B170" s="27"/>
      <c r="C170" s="28"/>
      <c r="D170" s="44" t="s">
        <v>190</v>
      </c>
      <c r="E170" s="27" t="s">
        <v>191</v>
      </c>
      <c r="F170" s="27" t="s">
        <v>192</v>
      </c>
      <c r="G170" s="31">
        <v>0.204</v>
      </c>
    </row>
    <row r="171" spans="2:7" ht="16.5">
      <c r="B171" s="27"/>
      <c r="C171" s="28"/>
      <c r="D171" s="40"/>
      <c r="E171" s="27"/>
      <c r="F171" s="27"/>
      <c r="G171" s="31"/>
    </row>
    <row r="172" spans="2:7" ht="16.5">
      <c r="B172" s="27"/>
      <c r="C172" s="28"/>
      <c r="D172" s="44" t="s">
        <v>131</v>
      </c>
      <c r="E172" s="27" t="s">
        <v>174</v>
      </c>
      <c r="F172" s="27" t="s">
        <v>193</v>
      </c>
      <c r="G172" s="39">
        <v>1.405</v>
      </c>
    </row>
    <row r="173" spans="2:7" ht="16.5">
      <c r="B173" s="27"/>
      <c r="C173" s="28"/>
      <c r="D173" s="40"/>
      <c r="E173" s="27"/>
      <c r="F173" s="27"/>
      <c r="G173" s="31"/>
    </row>
    <row r="174" spans="2:7" ht="18">
      <c r="B174" s="27"/>
      <c r="C174" s="28"/>
      <c r="D174" s="40"/>
      <c r="E174" s="27"/>
      <c r="F174" s="37" t="s">
        <v>144</v>
      </c>
      <c r="G174" s="38">
        <f>SUM(G168:G172)</f>
        <v>2.069</v>
      </c>
    </row>
    <row r="175" spans="2:7" ht="16.5">
      <c r="B175" s="27"/>
      <c r="C175" s="28"/>
      <c r="D175" s="40"/>
      <c r="E175" s="27"/>
      <c r="F175" s="27"/>
      <c r="G175" s="31"/>
    </row>
    <row r="176" spans="2:7" ht="16.5">
      <c r="B176" s="33" t="s">
        <v>145</v>
      </c>
      <c r="C176" s="28">
        <v>1200</v>
      </c>
      <c r="D176" s="33" t="s">
        <v>146</v>
      </c>
      <c r="E176" s="27" t="s">
        <v>190</v>
      </c>
      <c r="F176" s="27" t="s">
        <v>192</v>
      </c>
      <c r="G176" s="31">
        <v>0.08</v>
      </c>
    </row>
    <row r="177" spans="2:7" ht="16.5">
      <c r="B177" s="27"/>
      <c r="C177" s="28"/>
      <c r="D177" s="33" t="s">
        <v>137</v>
      </c>
      <c r="E177" s="27"/>
      <c r="F177" s="27"/>
      <c r="G177" s="31"/>
    </row>
    <row r="178" spans="2:7" ht="16.5">
      <c r="B178" s="27"/>
      <c r="C178" s="28"/>
      <c r="D178" s="27"/>
      <c r="E178" s="27"/>
      <c r="F178" s="27"/>
      <c r="G178" s="31"/>
    </row>
    <row r="179" spans="2:7" ht="16.5">
      <c r="B179" s="27"/>
      <c r="C179" s="28">
        <v>1202</v>
      </c>
      <c r="D179" s="44" t="s">
        <v>194</v>
      </c>
      <c r="E179" s="27" t="s">
        <v>174</v>
      </c>
      <c r="F179" s="27" t="s">
        <v>195</v>
      </c>
      <c r="G179" s="31">
        <v>0.53</v>
      </c>
    </row>
    <row r="180" spans="2:7" ht="16.5">
      <c r="B180" s="27"/>
      <c r="C180" s="28"/>
      <c r="D180" s="44" t="s">
        <v>143</v>
      </c>
      <c r="E180" s="27"/>
      <c r="F180" s="27"/>
      <c r="G180" s="31"/>
    </row>
    <row r="181" spans="2:7" ht="16.5">
      <c r="B181" s="27"/>
      <c r="C181" s="28"/>
      <c r="D181" s="40"/>
      <c r="E181" s="27"/>
      <c r="F181" s="27"/>
      <c r="G181" s="31"/>
    </row>
    <row r="182" spans="2:7" ht="16.5">
      <c r="B182" s="27"/>
      <c r="C182" s="28">
        <v>1204</v>
      </c>
      <c r="D182" s="44" t="s">
        <v>196</v>
      </c>
      <c r="E182" s="27" t="s">
        <v>181</v>
      </c>
      <c r="F182" s="27" t="s">
        <v>1012</v>
      </c>
      <c r="G182" s="31">
        <v>0.7</v>
      </c>
    </row>
    <row r="183" spans="2:7" ht="16.5">
      <c r="B183" s="27"/>
      <c r="C183" s="28"/>
      <c r="D183" s="44" t="s">
        <v>143</v>
      </c>
      <c r="E183" s="27"/>
      <c r="F183" s="27"/>
      <c r="G183" s="31"/>
    </row>
    <row r="184" spans="2:7" ht="16.5">
      <c r="B184" s="27"/>
      <c r="C184" s="28"/>
      <c r="D184" s="40"/>
      <c r="E184" s="27"/>
      <c r="F184" s="27"/>
      <c r="G184" s="31"/>
    </row>
    <row r="185" spans="2:7" ht="16.5">
      <c r="B185" s="27"/>
      <c r="C185" s="28">
        <v>1206</v>
      </c>
      <c r="D185" s="44" t="s">
        <v>195</v>
      </c>
      <c r="E185" s="27" t="s">
        <v>1013</v>
      </c>
      <c r="F185" s="27" t="s">
        <v>133</v>
      </c>
      <c r="G185" s="31">
        <v>0.21</v>
      </c>
    </row>
    <row r="186" spans="2:7" ht="16.5">
      <c r="B186" s="27"/>
      <c r="C186" s="28"/>
      <c r="D186" s="44" t="s">
        <v>143</v>
      </c>
      <c r="E186" s="27"/>
      <c r="F186" s="27"/>
      <c r="G186" s="31"/>
    </row>
    <row r="187" spans="2:7" ht="16.5">
      <c r="B187" s="27"/>
      <c r="C187" s="28"/>
      <c r="D187" s="40"/>
      <c r="E187" s="27"/>
      <c r="F187" s="27"/>
      <c r="G187" s="31"/>
    </row>
    <row r="188" spans="2:7" ht="16.5">
      <c r="B188" s="27"/>
      <c r="C188" s="28">
        <v>1208</v>
      </c>
      <c r="D188" s="44" t="s">
        <v>181</v>
      </c>
      <c r="E188" s="27" t="s">
        <v>131</v>
      </c>
      <c r="F188" s="27" t="s">
        <v>1014</v>
      </c>
      <c r="G188" s="39">
        <v>0.1</v>
      </c>
    </row>
    <row r="189" spans="2:7" ht="16.5">
      <c r="B189" s="27"/>
      <c r="C189" s="28"/>
      <c r="D189" s="44" t="s">
        <v>143</v>
      </c>
      <c r="E189" s="27"/>
      <c r="F189" s="27"/>
      <c r="G189" s="31"/>
    </row>
    <row r="190" spans="2:7" ht="18">
      <c r="B190" s="27"/>
      <c r="C190" s="28"/>
      <c r="D190" s="40"/>
      <c r="E190" s="27"/>
      <c r="F190" s="37" t="s">
        <v>189</v>
      </c>
      <c r="G190" s="38">
        <f>SUM(G176:G188)</f>
        <v>1.62</v>
      </c>
    </row>
    <row r="191" spans="2:7" ht="16.5">
      <c r="B191" s="27"/>
      <c r="C191" s="28"/>
      <c r="D191" s="40"/>
      <c r="E191" s="27"/>
      <c r="F191" s="27"/>
      <c r="G191" s="31"/>
    </row>
    <row r="192" spans="2:7" ht="16.5">
      <c r="B192" s="27"/>
      <c r="C192" s="28"/>
      <c r="D192" s="40"/>
      <c r="E192" s="27"/>
      <c r="F192" s="27"/>
      <c r="G192" s="31"/>
    </row>
    <row r="193" spans="2:7" ht="16.5">
      <c r="B193" s="27"/>
      <c r="C193" s="28"/>
      <c r="D193" s="40"/>
      <c r="E193" s="27"/>
      <c r="F193" s="27"/>
      <c r="G193" s="31"/>
    </row>
    <row r="194" spans="2:6" ht="16.5">
      <c r="B194" s="27"/>
      <c r="C194" s="28"/>
      <c r="D194" s="40"/>
      <c r="E194" s="27"/>
      <c r="F194" s="27"/>
    </row>
    <row r="195" spans="2:7" ht="18">
      <c r="B195" s="27"/>
      <c r="C195" s="28"/>
      <c r="D195" s="40"/>
      <c r="E195" s="27"/>
      <c r="F195" s="37"/>
      <c r="G195" s="38"/>
    </row>
    <row r="196" spans="2:7" ht="18">
      <c r="B196" s="27"/>
      <c r="C196" s="28"/>
      <c r="D196" s="40"/>
      <c r="E196" s="27"/>
      <c r="F196" s="37"/>
      <c r="G196" s="38"/>
    </row>
    <row r="197" spans="2:7" ht="18">
      <c r="B197" s="27"/>
      <c r="C197" s="28"/>
      <c r="D197" s="40"/>
      <c r="E197" s="27"/>
      <c r="F197" s="37"/>
      <c r="G197" s="38"/>
    </row>
    <row r="198" spans="2:7" ht="18">
      <c r="B198" s="5"/>
      <c r="C198" s="42"/>
      <c r="D198" s="45"/>
      <c r="E198" s="30" t="s">
        <v>3</v>
      </c>
      <c r="F198" s="5"/>
      <c r="G198" s="43"/>
    </row>
    <row r="199" spans="2:7" ht="18">
      <c r="B199" s="27"/>
      <c r="C199" s="28"/>
      <c r="D199" s="29"/>
      <c r="E199" s="32" t="s">
        <v>4</v>
      </c>
      <c r="F199" s="27"/>
      <c r="G199" s="31"/>
    </row>
    <row r="200" spans="2:7" ht="18">
      <c r="B200" s="27"/>
      <c r="C200" s="28"/>
      <c r="D200" s="29"/>
      <c r="E200" s="7"/>
      <c r="F200" s="27"/>
      <c r="G200" s="31"/>
    </row>
    <row r="201" spans="2:7" ht="16.5">
      <c r="B201" s="33" t="s">
        <v>118</v>
      </c>
      <c r="C201" s="28"/>
      <c r="D201" s="44" t="s">
        <v>119</v>
      </c>
      <c r="E201" s="27" t="s">
        <v>120</v>
      </c>
      <c r="F201" s="27" t="s">
        <v>147</v>
      </c>
      <c r="G201" s="39">
        <v>0.577</v>
      </c>
    </row>
    <row r="202" spans="2:7" ht="16.5">
      <c r="B202" s="27"/>
      <c r="C202" s="28"/>
      <c r="D202" s="41"/>
      <c r="E202" s="27"/>
      <c r="F202" s="27"/>
      <c r="G202" s="31"/>
    </row>
    <row r="203" spans="2:7" ht="18">
      <c r="B203" s="27"/>
      <c r="C203" s="28"/>
      <c r="D203" s="29"/>
      <c r="E203" s="27"/>
      <c r="F203" s="37" t="s">
        <v>126</v>
      </c>
      <c r="G203" s="38">
        <f>SUM(G201)</f>
        <v>0.577</v>
      </c>
    </row>
    <row r="204" spans="2:7" ht="16.5">
      <c r="B204" s="27"/>
      <c r="C204" s="28"/>
      <c r="D204" s="41"/>
      <c r="E204" s="27"/>
      <c r="F204" s="27"/>
      <c r="G204" s="31"/>
    </row>
    <row r="205" spans="2:7" ht="16.5">
      <c r="B205" s="33" t="s">
        <v>145</v>
      </c>
      <c r="C205" s="28">
        <v>1402</v>
      </c>
      <c r="D205" s="41" t="s">
        <v>146</v>
      </c>
      <c r="E205" s="27" t="s">
        <v>163</v>
      </c>
      <c r="F205" s="27" t="s">
        <v>147</v>
      </c>
      <c r="G205" s="31">
        <v>0.25</v>
      </c>
    </row>
    <row r="206" spans="2:7" ht="16.5">
      <c r="B206" s="27"/>
      <c r="C206" s="28"/>
      <c r="D206" s="41" t="s">
        <v>143</v>
      </c>
      <c r="E206" s="27"/>
      <c r="F206" s="27"/>
      <c r="G206" s="31"/>
    </row>
    <row r="207" spans="2:7" ht="16.5">
      <c r="B207" s="27"/>
      <c r="C207" s="28"/>
      <c r="D207" s="41"/>
      <c r="E207" s="27"/>
      <c r="F207" s="27"/>
      <c r="G207" s="31"/>
    </row>
    <row r="208" spans="2:7" ht="16.5">
      <c r="B208" s="27"/>
      <c r="C208" s="27"/>
      <c r="D208" s="27"/>
      <c r="E208" s="27"/>
      <c r="F208" s="27"/>
      <c r="G208" s="27"/>
    </row>
    <row r="209" spans="2:7" ht="16.5">
      <c r="B209" s="27"/>
      <c r="C209" s="27"/>
      <c r="D209" s="27"/>
      <c r="E209" s="27"/>
      <c r="F209" s="27"/>
      <c r="G209" s="27"/>
    </row>
    <row r="210" spans="2:7" ht="16.5">
      <c r="B210" s="27"/>
      <c r="C210" s="28">
        <v>1404</v>
      </c>
      <c r="D210" s="41" t="s">
        <v>165</v>
      </c>
      <c r="E210" s="27" t="s">
        <v>163</v>
      </c>
      <c r="F210" s="27" t="s">
        <v>147</v>
      </c>
      <c r="G210" s="31">
        <v>0.14300000000000002</v>
      </c>
    </row>
    <row r="211" spans="2:7" ht="16.5">
      <c r="B211" s="27"/>
      <c r="C211" s="28"/>
      <c r="D211" s="41" t="s">
        <v>137</v>
      </c>
      <c r="E211" s="27"/>
      <c r="F211" s="27"/>
      <c r="G211" s="31"/>
    </row>
    <row r="212" spans="2:7" ht="16.5">
      <c r="B212" s="27"/>
      <c r="C212" s="28"/>
      <c r="D212" s="41"/>
      <c r="E212" s="27"/>
      <c r="F212" s="27"/>
      <c r="G212" s="31"/>
    </row>
    <row r="213" spans="2:7" ht="16.5">
      <c r="B213" s="27"/>
      <c r="C213" s="28">
        <v>1406</v>
      </c>
      <c r="D213" s="41" t="s">
        <v>163</v>
      </c>
      <c r="E213" s="27" t="s">
        <v>120</v>
      </c>
      <c r="F213" s="27" t="s">
        <v>170</v>
      </c>
      <c r="G213" s="31">
        <v>0.8310000000000001</v>
      </c>
    </row>
    <row r="214" spans="2:7" ht="16.5">
      <c r="B214" s="27"/>
      <c r="C214" s="28"/>
      <c r="D214" s="41" t="s">
        <v>137</v>
      </c>
      <c r="E214" s="27"/>
      <c r="F214" s="27"/>
      <c r="G214" s="31"/>
    </row>
    <row r="215" spans="2:7" ht="16.5">
      <c r="B215" s="27"/>
      <c r="C215" s="28"/>
      <c r="D215" s="41"/>
      <c r="E215" s="27"/>
      <c r="F215" s="27"/>
      <c r="G215" s="31"/>
    </row>
    <row r="216" spans="2:7" ht="16.5">
      <c r="B216" s="27"/>
      <c r="C216" s="28">
        <v>1408</v>
      </c>
      <c r="D216" s="41" t="s">
        <v>170</v>
      </c>
      <c r="E216" s="27" t="s">
        <v>120</v>
      </c>
      <c r="F216" s="27" t="s">
        <v>163</v>
      </c>
      <c r="G216" s="39">
        <v>0.18</v>
      </c>
    </row>
    <row r="217" spans="2:7" ht="16.5">
      <c r="B217" s="27"/>
      <c r="C217" s="28"/>
      <c r="D217" s="41" t="s">
        <v>143</v>
      </c>
      <c r="E217" s="27"/>
      <c r="F217" s="27"/>
      <c r="G217" s="31"/>
    </row>
    <row r="218" spans="2:7" ht="18">
      <c r="B218" s="27"/>
      <c r="C218" s="28"/>
      <c r="D218" s="41"/>
      <c r="E218" s="27"/>
      <c r="F218" s="37" t="s">
        <v>189</v>
      </c>
      <c r="G218" s="38">
        <f>SUM(G205:G216)</f>
        <v>1.4040000000000001</v>
      </c>
    </row>
    <row r="219" spans="2:7" ht="16.5">
      <c r="B219" s="46"/>
      <c r="C219" s="47"/>
      <c r="D219" s="46"/>
      <c r="E219" s="46"/>
      <c r="F219" s="46"/>
      <c r="G219" s="48"/>
    </row>
    <row r="220" spans="2:7" ht="18">
      <c r="B220" s="27"/>
      <c r="C220" s="28"/>
      <c r="D220" s="27"/>
      <c r="E220" s="7" t="s">
        <v>5</v>
      </c>
      <c r="F220" s="27"/>
      <c r="G220" s="31"/>
    </row>
    <row r="221" spans="2:7" ht="18">
      <c r="B221" s="27"/>
      <c r="C221" s="28"/>
      <c r="D221" s="27"/>
      <c r="E221" s="32" t="s">
        <v>6</v>
      </c>
      <c r="F221" s="27"/>
      <c r="G221" s="31"/>
    </row>
    <row r="222" spans="2:7" ht="18">
      <c r="B222" s="27"/>
      <c r="C222" s="28"/>
      <c r="D222" s="27"/>
      <c r="E222" s="7"/>
      <c r="F222" s="27"/>
      <c r="G222" s="31"/>
    </row>
    <row r="223" spans="2:7" ht="16.5">
      <c r="B223" s="27" t="s">
        <v>127</v>
      </c>
      <c r="C223" s="28"/>
      <c r="D223" s="33" t="s">
        <v>190</v>
      </c>
      <c r="E223" s="27" t="s">
        <v>197</v>
      </c>
      <c r="F223" s="27" t="s">
        <v>198</v>
      </c>
      <c r="G223" s="39">
        <v>0.515</v>
      </c>
    </row>
    <row r="224" spans="2:7" ht="16.5">
      <c r="B224" s="27"/>
      <c r="C224" s="28"/>
      <c r="D224" s="27"/>
      <c r="E224" s="27"/>
      <c r="F224" s="27"/>
      <c r="G224" s="31"/>
    </row>
    <row r="225" spans="2:7" ht="18">
      <c r="B225" s="27"/>
      <c r="C225" s="28"/>
      <c r="D225" s="27"/>
      <c r="E225" s="27"/>
      <c r="F225" s="37" t="s">
        <v>144</v>
      </c>
      <c r="G225" s="38">
        <f>SUM(G223)</f>
        <v>0.515</v>
      </c>
    </row>
    <row r="226" spans="2:7" ht="16.5">
      <c r="B226" s="27"/>
      <c r="C226" s="28"/>
      <c r="D226" s="27"/>
      <c r="E226" s="27"/>
      <c r="F226" s="27"/>
      <c r="G226" s="31"/>
    </row>
    <row r="227" spans="2:7" ht="16.5">
      <c r="B227" s="27" t="s">
        <v>145</v>
      </c>
      <c r="C227" s="28">
        <v>1616</v>
      </c>
      <c r="D227" s="33" t="s">
        <v>199</v>
      </c>
      <c r="E227" s="27" t="s">
        <v>200</v>
      </c>
      <c r="F227" s="27" t="s">
        <v>201</v>
      </c>
      <c r="G227" s="31">
        <v>0.27</v>
      </c>
    </row>
    <row r="228" spans="2:7" ht="16.5">
      <c r="B228" s="27"/>
      <c r="C228" s="28"/>
      <c r="D228" s="33" t="s">
        <v>202</v>
      </c>
      <c r="E228" s="27"/>
      <c r="F228" s="27"/>
      <c r="G228" s="31"/>
    </row>
    <row r="229" spans="2:7" ht="16.5">
      <c r="B229" s="27"/>
      <c r="C229" s="28"/>
      <c r="D229" s="27"/>
      <c r="E229" s="27"/>
      <c r="F229" s="27"/>
      <c r="G229" s="31"/>
    </row>
    <row r="230" spans="2:7" ht="16.5">
      <c r="B230" s="27"/>
      <c r="C230" s="28">
        <v>1618</v>
      </c>
      <c r="D230" s="33" t="s">
        <v>203</v>
      </c>
      <c r="E230" s="27" t="s">
        <v>1015</v>
      </c>
      <c r="F230" s="27" t="s">
        <v>60</v>
      </c>
      <c r="G230" s="31">
        <v>0.47</v>
      </c>
    </row>
    <row r="231" spans="2:7" ht="16.5">
      <c r="B231" s="27"/>
      <c r="C231" s="28"/>
      <c r="D231" s="33" t="s">
        <v>204</v>
      </c>
      <c r="E231" s="27"/>
      <c r="F231" s="27"/>
      <c r="G231" s="31"/>
    </row>
    <row r="232" spans="2:7" ht="16.5">
      <c r="B232" s="27"/>
      <c r="C232" s="28"/>
      <c r="D232" s="27"/>
      <c r="E232" s="27"/>
      <c r="F232" s="27"/>
      <c r="G232" s="31"/>
    </row>
    <row r="233" spans="2:7" ht="16.5">
      <c r="B233" s="27"/>
      <c r="C233" s="28">
        <v>1625</v>
      </c>
      <c r="D233" s="33" t="s">
        <v>165</v>
      </c>
      <c r="E233" s="27" t="s">
        <v>205</v>
      </c>
      <c r="F233" s="27" t="s">
        <v>1016</v>
      </c>
      <c r="G233" s="31">
        <v>0.51</v>
      </c>
    </row>
    <row r="234" spans="2:7" ht="16.5">
      <c r="B234" s="27"/>
      <c r="C234" s="28"/>
      <c r="D234" s="33" t="s">
        <v>206</v>
      </c>
      <c r="E234" s="27"/>
      <c r="F234" s="27"/>
      <c r="G234" s="31"/>
    </row>
    <row r="235" spans="2:7" ht="16.5">
      <c r="B235" s="27"/>
      <c r="C235" s="28"/>
      <c r="D235" s="27"/>
      <c r="E235" s="27"/>
      <c r="F235" s="27"/>
      <c r="G235" s="31"/>
    </row>
    <row r="236" spans="2:7" ht="16.5">
      <c r="B236" s="27"/>
      <c r="C236" s="28">
        <v>1608</v>
      </c>
      <c r="D236" s="33" t="s">
        <v>207</v>
      </c>
      <c r="E236" s="27" t="s">
        <v>165</v>
      </c>
      <c r="F236" s="27" t="s">
        <v>190</v>
      </c>
      <c r="G236" s="31">
        <v>0.62</v>
      </c>
    </row>
    <row r="237" spans="2:7" ht="16.5">
      <c r="B237" s="27"/>
      <c r="C237" s="28"/>
      <c r="D237" s="33" t="s">
        <v>137</v>
      </c>
      <c r="E237" s="27"/>
      <c r="F237" s="27"/>
      <c r="G237" s="31"/>
    </row>
    <row r="238" spans="2:7" ht="16.5">
      <c r="B238" s="27"/>
      <c r="C238" s="28"/>
      <c r="D238" s="27"/>
      <c r="E238" s="27"/>
      <c r="F238" s="27"/>
      <c r="G238" s="31"/>
    </row>
    <row r="239" spans="2:7" ht="16.5">
      <c r="B239" s="27"/>
      <c r="C239" s="28">
        <v>1624</v>
      </c>
      <c r="D239" s="33" t="s">
        <v>208</v>
      </c>
      <c r="E239" s="27" t="s">
        <v>1016</v>
      </c>
      <c r="F239" s="27" t="s">
        <v>190</v>
      </c>
      <c r="G239" s="31">
        <v>0.3</v>
      </c>
    </row>
    <row r="240" spans="2:7" ht="16.5">
      <c r="B240" s="27"/>
      <c r="C240" s="28"/>
      <c r="D240" s="33" t="s">
        <v>209</v>
      </c>
      <c r="E240" s="27"/>
      <c r="F240" s="27"/>
      <c r="G240" s="31"/>
    </row>
    <row r="241" spans="2:7" ht="16.5">
      <c r="B241" s="27"/>
      <c r="C241" s="28"/>
      <c r="D241" s="27"/>
      <c r="E241" s="27"/>
      <c r="F241" s="27"/>
      <c r="G241" s="31"/>
    </row>
    <row r="242" spans="2:7" ht="16.5">
      <c r="B242" s="27"/>
      <c r="C242" s="28">
        <v>1622</v>
      </c>
      <c r="D242" s="33" t="s">
        <v>1019</v>
      </c>
      <c r="E242" s="27" t="s">
        <v>1017</v>
      </c>
      <c r="F242" s="27" t="s">
        <v>1018</v>
      </c>
      <c r="G242" s="39">
        <v>0.07</v>
      </c>
    </row>
    <row r="243" spans="2:7" ht="16.5">
      <c r="B243" s="27"/>
      <c r="C243" s="28"/>
      <c r="D243" s="33" t="s">
        <v>61</v>
      </c>
      <c r="E243" s="27"/>
      <c r="F243" s="27"/>
      <c r="G243" s="39"/>
    </row>
    <row r="244" spans="2:7" ht="16.5">
      <c r="B244" s="27"/>
      <c r="C244" s="28"/>
      <c r="D244" s="33" t="s">
        <v>210</v>
      </c>
      <c r="E244" s="27"/>
      <c r="F244" s="27"/>
      <c r="G244" s="31"/>
    </row>
    <row r="245" spans="2:7" ht="18">
      <c r="B245" s="27"/>
      <c r="C245" s="28"/>
      <c r="D245" s="27"/>
      <c r="E245" s="27"/>
      <c r="F245" s="37" t="s">
        <v>189</v>
      </c>
      <c r="G245" s="38">
        <f>SUM(G227:G242)</f>
        <v>2.2399999999999998</v>
      </c>
    </row>
    <row r="246" spans="2:7" ht="16.5">
      <c r="B246" s="27"/>
      <c r="C246" s="28"/>
      <c r="D246" s="27"/>
      <c r="E246" s="27"/>
      <c r="F246" s="27"/>
      <c r="G246" s="31"/>
    </row>
    <row r="247" spans="2:7" ht="16.5">
      <c r="B247" s="27"/>
      <c r="C247" s="28"/>
      <c r="D247" s="27"/>
      <c r="E247" s="27"/>
      <c r="F247" s="27"/>
      <c r="G247" s="31"/>
    </row>
    <row r="248" spans="2:7" ht="16.5">
      <c r="B248" s="27"/>
      <c r="C248" s="28"/>
      <c r="D248" s="40"/>
      <c r="E248" s="27"/>
      <c r="F248" s="27"/>
      <c r="G248" s="31"/>
    </row>
    <row r="249" spans="2:7" ht="18">
      <c r="B249" s="5"/>
      <c r="C249" s="42"/>
      <c r="D249" s="49"/>
      <c r="E249" s="50" t="s">
        <v>211</v>
      </c>
      <c r="F249" s="50" t="s">
        <v>212</v>
      </c>
      <c r="G249" s="51">
        <v>0</v>
      </c>
    </row>
    <row r="250" spans="2:7" ht="18">
      <c r="B250" s="27"/>
      <c r="C250" s="28"/>
      <c r="D250" s="27"/>
      <c r="E250" s="27"/>
      <c r="F250" s="37" t="s">
        <v>213</v>
      </c>
      <c r="G250" s="38">
        <f>G29</f>
        <v>1.124</v>
      </c>
    </row>
    <row r="251" spans="2:7" ht="18">
      <c r="B251" s="27"/>
      <c r="C251" s="28"/>
      <c r="D251" s="40"/>
      <c r="E251" s="27"/>
      <c r="F251" s="37" t="s">
        <v>214</v>
      </c>
      <c r="G251" s="38">
        <f>G38+G203</f>
        <v>7.341</v>
      </c>
    </row>
    <row r="252" spans="2:7" ht="18">
      <c r="B252" s="27"/>
      <c r="C252" s="28"/>
      <c r="D252" s="40"/>
      <c r="E252" s="27"/>
      <c r="F252" s="37" t="s">
        <v>215</v>
      </c>
      <c r="G252" s="38">
        <f>G59+G174+G225</f>
        <v>8.315</v>
      </c>
    </row>
    <row r="253" spans="2:7" ht="18">
      <c r="B253" s="27"/>
      <c r="C253" s="28"/>
      <c r="D253" s="40"/>
      <c r="E253" s="27"/>
      <c r="F253" s="37" t="s">
        <v>216</v>
      </c>
      <c r="G253" s="38">
        <f>G162+G190+G218+G245</f>
        <v>23.430999999999997</v>
      </c>
    </row>
    <row r="254" spans="2:7" ht="18">
      <c r="B254" s="27"/>
      <c r="C254" s="28"/>
      <c r="D254" s="27"/>
      <c r="E254" s="27"/>
      <c r="F254" s="37" t="s">
        <v>217</v>
      </c>
      <c r="G254" s="38">
        <f>SUM(G249:G253)</f>
        <v>40.211</v>
      </c>
    </row>
    <row r="255" spans="2:7" ht="18">
      <c r="B255" s="27"/>
      <c r="C255" s="28"/>
      <c r="D255" s="40"/>
      <c r="E255" s="27"/>
      <c r="F255" s="37" t="s">
        <v>218</v>
      </c>
      <c r="G255" s="38">
        <v>36.12</v>
      </c>
    </row>
    <row r="256" spans="2:7" ht="18">
      <c r="B256" s="27"/>
      <c r="C256" s="28"/>
      <c r="D256" s="40"/>
      <c r="E256" s="27"/>
      <c r="F256" s="52"/>
      <c r="G256" s="38"/>
    </row>
    <row r="257" spans="2:7" ht="18">
      <c r="B257" s="27"/>
      <c r="C257" s="28"/>
      <c r="D257" s="40"/>
      <c r="E257" s="27"/>
      <c r="F257" s="37" t="s">
        <v>219</v>
      </c>
      <c r="G257" s="38">
        <f>G254+G255</f>
        <v>76.33099999999999</v>
      </c>
    </row>
    <row r="258" spans="2:7" ht="18">
      <c r="B258" s="46"/>
      <c r="C258" s="47"/>
      <c r="D258" s="53"/>
      <c r="E258" s="46"/>
      <c r="F258" s="54" t="s">
        <v>220</v>
      </c>
      <c r="G258" s="55">
        <f>(G254/G257)*100</f>
        <v>52.67977623770159</v>
      </c>
    </row>
    <row r="259" spans="2:7" ht="18.75" thickBot="1">
      <c r="B259" s="56"/>
      <c r="C259" s="57"/>
      <c r="D259" s="58"/>
      <c r="E259" s="59"/>
      <c r="F259" s="60"/>
      <c r="G259" s="61"/>
    </row>
    <row r="260" spans="2:7" ht="18.75" thickBot="1">
      <c r="B260" s="62"/>
      <c r="C260" s="63"/>
      <c r="D260" s="64"/>
      <c r="E260" s="65" t="s">
        <v>280</v>
      </c>
      <c r="F260" s="66"/>
      <c r="G260" s="67"/>
    </row>
    <row r="261" spans="2:7" ht="18">
      <c r="B261" s="68"/>
      <c r="C261" s="69"/>
      <c r="D261" s="70"/>
      <c r="E261" s="10"/>
      <c r="F261" s="71"/>
      <c r="G261" s="72"/>
    </row>
    <row r="262" spans="2:7" ht="18">
      <c r="B262" s="24" t="s">
        <v>92</v>
      </c>
      <c r="C262" s="73"/>
      <c r="D262" s="24" t="s">
        <v>93</v>
      </c>
      <c r="E262" s="74" t="s">
        <v>94</v>
      </c>
      <c r="F262" s="74" t="s">
        <v>95</v>
      </c>
      <c r="G262" s="75" t="s">
        <v>96</v>
      </c>
    </row>
    <row r="263" spans="2:7" ht="18">
      <c r="B263" s="27"/>
      <c r="C263" s="28"/>
      <c r="D263" s="27"/>
      <c r="E263" s="30" t="s">
        <v>7</v>
      </c>
      <c r="F263" s="27"/>
      <c r="G263" s="31"/>
    </row>
    <row r="264" spans="2:7" ht="18">
      <c r="B264" s="27"/>
      <c r="C264" s="28"/>
      <c r="D264" s="27"/>
      <c r="E264" s="32" t="s">
        <v>8</v>
      </c>
      <c r="F264" s="27"/>
      <c r="G264" s="31"/>
    </row>
    <row r="265" spans="2:7" ht="16.5">
      <c r="B265" s="27"/>
      <c r="C265" s="28"/>
      <c r="D265" s="29"/>
      <c r="E265" s="27"/>
      <c r="F265" s="27"/>
      <c r="G265" s="31"/>
    </row>
    <row r="266" spans="2:7" ht="16.5">
      <c r="B266" s="33" t="s">
        <v>221</v>
      </c>
      <c r="C266" s="28"/>
      <c r="D266" s="41" t="s">
        <v>222</v>
      </c>
      <c r="E266" s="27" t="s">
        <v>1020</v>
      </c>
      <c r="F266" s="27" t="s">
        <v>1021</v>
      </c>
      <c r="G266" s="31">
        <v>6.085</v>
      </c>
    </row>
    <row r="267" spans="2:7" ht="18">
      <c r="B267" s="27"/>
      <c r="C267" s="28"/>
      <c r="D267" s="41"/>
      <c r="E267" s="27"/>
      <c r="F267" s="52"/>
      <c r="G267" s="38"/>
    </row>
    <row r="268" spans="2:256" ht="18">
      <c r="B268" s="52"/>
      <c r="C268" s="76"/>
      <c r="D268" s="77"/>
      <c r="E268" s="52"/>
      <c r="F268" s="37" t="s">
        <v>223</v>
      </c>
      <c r="G268" s="38">
        <f>SUM(G266)</f>
        <v>6.085</v>
      </c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78"/>
      <c r="AI268" s="78"/>
      <c r="AJ268" s="78"/>
      <c r="AK268" s="78"/>
      <c r="AL268" s="78"/>
      <c r="AM268" s="78"/>
      <c r="AN268" s="78"/>
      <c r="AO268" s="78"/>
      <c r="AP268" s="78"/>
      <c r="AQ268" s="78"/>
      <c r="AR268" s="78"/>
      <c r="AS268" s="78"/>
      <c r="AT268" s="78"/>
      <c r="AU268" s="78"/>
      <c r="AV268" s="78"/>
      <c r="AW268" s="78"/>
      <c r="AX268" s="78"/>
      <c r="AY268" s="78"/>
      <c r="AZ268" s="78"/>
      <c r="BA268" s="78"/>
      <c r="BB268" s="78"/>
      <c r="BC268" s="78"/>
      <c r="BD268" s="78"/>
      <c r="BE268" s="78"/>
      <c r="BF268" s="78"/>
      <c r="BG268" s="78"/>
      <c r="BH268" s="78"/>
      <c r="BI268" s="78"/>
      <c r="BJ268" s="78"/>
      <c r="BK268" s="78"/>
      <c r="BL268" s="78"/>
      <c r="BM268" s="78"/>
      <c r="BN268" s="78"/>
      <c r="BO268" s="78"/>
      <c r="BP268" s="78"/>
      <c r="BQ268" s="78"/>
      <c r="BR268" s="78"/>
      <c r="BS268" s="78"/>
      <c r="BT268" s="78"/>
      <c r="BU268" s="78"/>
      <c r="BV268" s="78"/>
      <c r="BW268" s="78"/>
      <c r="BX268" s="78"/>
      <c r="BY268" s="78"/>
      <c r="BZ268" s="78"/>
      <c r="CA268" s="78"/>
      <c r="CB268" s="78"/>
      <c r="CC268" s="78"/>
      <c r="CD268" s="78"/>
      <c r="CE268" s="78"/>
      <c r="CF268" s="78"/>
      <c r="CG268" s="78"/>
      <c r="CH268" s="78"/>
      <c r="CI268" s="78"/>
      <c r="CJ268" s="78"/>
      <c r="CK268" s="78"/>
      <c r="CL268" s="78"/>
      <c r="CM268" s="78"/>
      <c r="CN268" s="78"/>
      <c r="CO268" s="78"/>
      <c r="CP268" s="78"/>
      <c r="CQ268" s="78"/>
      <c r="CR268" s="78"/>
      <c r="CS268" s="78"/>
      <c r="CT268" s="78"/>
      <c r="CU268" s="78"/>
      <c r="CV268" s="78"/>
      <c r="CW268" s="78"/>
      <c r="CX268" s="78"/>
      <c r="CY268" s="78"/>
      <c r="CZ268" s="78"/>
      <c r="DA268" s="78"/>
      <c r="DB268" s="78"/>
      <c r="DC268" s="78"/>
      <c r="DD268" s="78"/>
      <c r="DE268" s="78"/>
      <c r="DF268" s="78"/>
      <c r="DG268" s="78"/>
      <c r="DH268" s="78"/>
      <c r="DI268" s="78"/>
      <c r="DJ268" s="78"/>
      <c r="DK268" s="78"/>
      <c r="DL268" s="78"/>
      <c r="DM268" s="78"/>
      <c r="DN268" s="78"/>
      <c r="DO268" s="78"/>
      <c r="DP268" s="78"/>
      <c r="DQ268" s="78"/>
      <c r="DR268" s="78"/>
      <c r="DS268" s="78"/>
      <c r="DT268" s="78"/>
      <c r="DU268" s="78"/>
      <c r="DV268" s="78"/>
      <c r="DW268" s="78"/>
      <c r="DX268" s="78"/>
      <c r="DY268" s="78"/>
      <c r="DZ268" s="78"/>
      <c r="EA268" s="78"/>
      <c r="EB268" s="78"/>
      <c r="EC268" s="78"/>
      <c r="ED268" s="78"/>
      <c r="EE268" s="78"/>
      <c r="EF268" s="78"/>
      <c r="EG268" s="78"/>
      <c r="EH268" s="78"/>
      <c r="EI268" s="78"/>
      <c r="EJ268" s="78"/>
      <c r="EK268" s="78"/>
      <c r="EL268" s="78"/>
      <c r="EM268" s="78"/>
      <c r="EN268" s="78"/>
      <c r="EO268" s="78"/>
      <c r="EP268" s="78"/>
      <c r="EQ268" s="78"/>
      <c r="ER268" s="78"/>
      <c r="ES268" s="78"/>
      <c r="ET268" s="78"/>
      <c r="EU268" s="78"/>
      <c r="EV268" s="78"/>
      <c r="EW268" s="78"/>
      <c r="EX268" s="78"/>
      <c r="EY268" s="78"/>
      <c r="EZ268" s="78"/>
      <c r="FA268" s="78"/>
      <c r="FB268" s="78"/>
      <c r="FC268" s="78"/>
      <c r="FD268" s="78"/>
      <c r="FE268" s="78"/>
      <c r="FF268" s="78"/>
      <c r="FG268" s="78"/>
      <c r="FH268" s="78"/>
      <c r="FI268" s="78"/>
      <c r="FJ268" s="78"/>
      <c r="FK268" s="78"/>
      <c r="FL268" s="78"/>
      <c r="FM268" s="78"/>
      <c r="FN268" s="78"/>
      <c r="FO268" s="78"/>
      <c r="FP268" s="78"/>
      <c r="FQ268" s="78"/>
      <c r="FR268" s="78"/>
      <c r="FS268" s="78"/>
      <c r="FT268" s="78"/>
      <c r="FU268" s="78"/>
      <c r="FV268" s="78"/>
      <c r="FW268" s="78"/>
      <c r="FX268" s="78"/>
      <c r="FY268" s="78"/>
      <c r="FZ268" s="78"/>
      <c r="GA268" s="78"/>
      <c r="GB268" s="78"/>
      <c r="GC268" s="78"/>
      <c r="GD268" s="78"/>
      <c r="GE268" s="78"/>
      <c r="GF268" s="78"/>
      <c r="GG268" s="78"/>
      <c r="GH268" s="78"/>
      <c r="GI268" s="78"/>
      <c r="GJ268" s="78"/>
      <c r="GK268" s="78"/>
      <c r="GL268" s="78"/>
      <c r="GM268" s="78"/>
      <c r="GN268" s="78"/>
      <c r="GO268" s="78"/>
      <c r="GP268" s="78"/>
      <c r="GQ268" s="78"/>
      <c r="GR268" s="78"/>
      <c r="GS268" s="78"/>
      <c r="GT268" s="78"/>
      <c r="GU268" s="78"/>
      <c r="GV268" s="78"/>
      <c r="GW268" s="78"/>
      <c r="GX268" s="78"/>
      <c r="GY268" s="78"/>
      <c r="GZ268" s="78"/>
      <c r="HA268" s="78"/>
      <c r="HB268" s="78"/>
      <c r="HC268" s="78"/>
      <c r="HD268" s="78"/>
      <c r="HE268" s="78"/>
      <c r="HF268" s="78"/>
      <c r="HG268" s="78"/>
      <c r="HH268" s="78"/>
      <c r="HI268" s="78"/>
      <c r="HJ268" s="78"/>
      <c r="HK268" s="78"/>
      <c r="HL268" s="78"/>
      <c r="HM268" s="78"/>
      <c r="HN268" s="78"/>
      <c r="HO268" s="78"/>
      <c r="HP268" s="78"/>
      <c r="HQ268" s="78"/>
      <c r="HR268" s="78"/>
      <c r="HS268" s="78"/>
      <c r="HT268" s="78"/>
      <c r="HU268" s="78"/>
      <c r="HV268" s="78"/>
      <c r="HW268" s="78"/>
      <c r="HX268" s="78"/>
      <c r="HY268" s="78"/>
      <c r="HZ268" s="78"/>
      <c r="IA268" s="78"/>
      <c r="IB268" s="78"/>
      <c r="IC268" s="78"/>
      <c r="ID268" s="78"/>
      <c r="IE268" s="78"/>
      <c r="IF268" s="78"/>
      <c r="IG268" s="78"/>
      <c r="IH268" s="78"/>
      <c r="II268" s="78"/>
      <c r="IJ268" s="78"/>
      <c r="IK268" s="78"/>
      <c r="IL268" s="78"/>
      <c r="IM268" s="78"/>
      <c r="IN268" s="78"/>
      <c r="IO268" s="78"/>
      <c r="IP268" s="78"/>
      <c r="IQ268" s="78"/>
      <c r="IR268" s="78"/>
      <c r="IS268" s="78"/>
      <c r="IT268" s="78"/>
      <c r="IU268" s="78"/>
      <c r="IV268" s="78"/>
    </row>
    <row r="269" spans="2:7" ht="16.5">
      <c r="B269" s="27"/>
      <c r="C269" s="28"/>
      <c r="D269" s="41"/>
      <c r="E269" s="27"/>
      <c r="F269" s="27"/>
      <c r="G269" s="31"/>
    </row>
    <row r="270" spans="2:7" ht="16.5">
      <c r="B270" s="33" t="s">
        <v>118</v>
      </c>
      <c r="C270" s="28"/>
      <c r="D270" s="41" t="s">
        <v>119</v>
      </c>
      <c r="E270" s="27" t="s">
        <v>113</v>
      </c>
      <c r="F270" s="27" t="s">
        <v>224</v>
      </c>
      <c r="G270" s="31">
        <v>1.697</v>
      </c>
    </row>
    <row r="271" spans="2:7" ht="16.5">
      <c r="B271" s="27"/>
      <c r="C271" s="28"/>
      <c r="D271" s="29"/>
      <c r="E271" s="27"/>
      <c r="F271" s="27"/>
      <c r="G271" s="31"/>
    </row>
    <row r="272" spans="2:7" ht="16.5">
      <c r="B272" s="27"/>
      <c r="C272" s="28"/>
      <c r="D272" s="29" t="s">
        <v>225</v>
      </c>
      <c r="E272" s="27" t="s">
        <v>224</v>
      </c>
      <c r="F272" s="27" t="s">
        <v>226</v>
      </c>
      <c r="G272" s="31">
        <v>1.034</v>
      </c>
    </row>
    <row r="273" spans="2:7" ht="16.5">
      <c r="B273" s="27"/>
      <c r="C273" s="28"/>
      <c r="D273" s="29" t="s">
        <v>227</v>
      </c>
      <c r="E273" s="27"/>
      <c r="F273" s="27"/>
      <c r="G273" s="31"/>
    </row>
    <row r="274" spans="2:7" ht="16.5">
      <c r="B274" s="27"/>
      <c r="C274" s="28"/>
      <c r="D274" s="41"/>
      <c r="E274" s="27"/>
      <c r="F274" s="27"/>
      <c r="G274" s="31"/>
    </row>
    <row r="275" spans="2:7" ht="16.5">
      <c r="B275" s="33" t="s">
        <v>228</v>
      </c>
      <c r="C275" s="28"/>
      <c r="D275" s="41" t="s">
        <v>119</v>
      </c>
      <c r="E275" s="40" t="s">
        <v>229</v>
      </c>
      <c r="F275" s="27" t="s">
        <v>230</v>
      </c>
      <c r="G275" s="31">
        <v>0.234</v>
      </c>
    </row>
    <row r="276" spans="2:7" ht="16.5">
      <c r="B276" s="27"/>
      <c r="C276" s="28"/>
      <c r="D276" s="41"/>
      <c r="E276" s="27" t="s">
        <v>231</v>
      </c>
      <c r="F276" s="27"/>
      <c r="G276" s="31"/>
    </row>
    <row r="277" spans="2:7" ht="16.5">
      <c r="B277" s="27"/>
      <c r="C277" s="28"/>
      <c r="D277" s="41"/>
      <c r="E277" s="27"/>
      <c r="F277" s="27"/>
      <c r="G277" s="31"/>
    </row>
    <row r="278" spans="2:7" ht="16.5">
      <c r="B278" s="27"/>
      <c r="C278" s="28"/>
      <c r="D278" s="41" t="s">
        <v>232</v>
      </c>
      <c r="E278" s="27" t="s">
        <v>233</v>
      </c>
      <c r="F278" s="27" t="s">
        <v>234</v>
      </c>
      <c r="G278" s="31">
        <v>0.135</v>
      </c>
    </row>
    <row r="279" spans="2:7" ht="16.5">
      <c r="B279" s="27"/>
      <c r="C279" s="28"/>
      <c r="D279" s="41"/>
      <c r="E279" s="27"/>
      <c r="F279" s="27"/>
      <c r="G279" s="31"/>
    </row>
    <row r="280" spans="2:7" ht="16.5">
      <c r="B280" s="27"/>
      <c r="C280" s="28"/>
      <c r="D280" s="41" t="s">
        <v>235</v>
      </c>
      <c r="E280" s="27" t="s">
        <v>236</v>
      </c>
      <c r="F280" s="27" t="s">
        <v>237</v>
      </c>
      <c r="G280" s="39">
        <v>0.15</v>
      </c>
    </row>
    <row r="281" spans="2:7" ht="16.5">
      <c r="B281" s="27"/>
      <c r="C281" s="28"/>
      <c r="D281" s="41"/>
      <c r="E281" s="27"/>
      <c r="F281" s="27"/>
      <c r="G281" s="31"/>
    </row>
    <row r="282" spans="2:256" ht="18">
      <c r="B282" s="52"/>
      <c r="C282" s="76"/>
      <c r="D282" s="77"/>
      <c r="E282" s="52"/>
      <c r="F282" s="37" t="s">
        <v>126</v>
      </c>
      <c r="G282" s="38">
        <f>SUM(G270:G280)</f>
        <v>3.2499999999999996</v>
      </c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  <c r="AJ282" s="78"/>
      <c r="AK282" s="78"/>
      <c r="AL282" s="78"/>
      <c r="AM282" s="78"/>
      <c r="AN282" s="78"/>
      <c r="AO282" s="78"/>
      <c r="AP282" s="78"/>
      <c r="AQ282" s="78"/>
      <c r="AR282" s="78"/>
      <c r="AS282" s="78"/>
      <c r="AT282" s="78"/>
      <c r="AU282" s="78"/>
      <c r="AV282" s="78"/>
      <c r="AW282" s="78"/>
      <c r="AX282" s="78"/>
      <c r="AY282" s="78"/>
      <c r="AZ282" s="78"/>
      <c r="BA282" s="78"/>
      <c r="BB282" s="78"/>
      <c r="BC282" s="78"/>
      <c r="BD282" s="78"/>
      <c r="BE282" s="78"/>
      <c r="BF282" s="78"/>
      <c r="BG282" s="78"/>
      <c r="BH282" s="78"/>
      <c r="BI282" s="78"/>
      <c r="BJ282" s="78"/>
      <c r="BK282" s="78"/>
      <c r="BL282" s="78"/>
      <c r="BM282" s="78"/>
      <c r="BN282" s="78"/>
      <c r="BO282" s="78"/>
      <c r="BP282" s="78"/>
      <c r="BQ282" s="78"/>
      <c r="BR282" s="78"/>
      <c r="BS282" s="78"/>
      <c r="BT282" s="78"/>
      <c r="BU282" s="78"/>
      <c r="BV282" s="78"/>
      <c r="BW282" s="78"/>
      <c r="BX282" s="78"/>
      <c r="BY282" s="78"/>
      <c r="BZ282" s="78"/>
      <c r="CA282" s="78"/>
      <c r="CB282" s="78"/>
      <c r="CC282" s="78"/>
      <c r="CD282" s="78"/>
      <c r="CE282" s="78"/>
      <c r="CF282" s="78"/>
      <c r="CG282" s="78"/>
      <c r="CH282" s="78"/>
      <c r="CI282" s="78"/>
      <c r="CJ282" s="78"/>
      <c r="CK282" s="78"/>
      <c r="CL282" s="78"/>
      <c r="CM282" s="78"/>
      <c r="CN282" s="78"/>
      <c r="CO282" s="78"/>
      <c r="CP282" s="78"/>
      <c r="CQ282" s="78"/>
      <c r="CR282" s="78"/>
      <c r="CS282" s="78"/>
      <c r="CT282" s="78"/>
      <c r="CU282" s="78"/>
      <c r="CV282" s="78"/>
      <c r="CW282" s="78"/>
      <c r="CX282" s="78"/>
      <c r="CY282" s="78"/>
      <c r="CZ282" s="78"/>
      <c r="DA282" s="78"/>
      <c r="DB282" s="78"/>
      <c r="DC282" s="78"/>
      <c r="DD282" s="78"/>
      <c r="DE282" s="78"/>
      <c r="DF282" s="78"/>
      <c r="DG282" s="78"/>
      <c r="DH282" s="78"/>
      <c r="DI282" s="78"/>
      <c r="DJ282" s="78"/>
      <c r="DK282" s="78"/>
      <c r="DL282" s="78"/>
      <c r="DM282" s="78"/>
      <c r="DN282" s="78"/>
      <c r="DO282" s="78"/>
      <c r="DP282" s="78"/>
      <c r="DQ282" s="78"/>
      <c r="DR282" s="78"/>
      <c r="DS282" s="78"/>
      <c r="DT282" s="78"/>
      <c r="DU282" s="78"/>
      <c r="DV282" s="78"/>
      <c r="DW282" s="78"/>
      <c r="DX282" s="78"/>
      <c r="DY282" s="78"/>
      <c r="DZ282" s="78"/>
      <c r="EA282" s="78"/>
      <c r="EB282" s="78"/>
      <c r="EC282" s="78"/>
      <c r="ED282" s="78"/>
      <c r="EE282" s="78"/>
      <c r="EF282" s="78"/>
      <c r="EG282" s="78"/>
      <c r="EH282" s="78"/>
      <c r="EI282" s="78"/>
      <c r="EJ282" s="78"/>
      <c r="EK282" s="78"/>
      <c r="EL282" s="78"/>
      <c r="EM282" s="78"/>
      <c r="EN282" s="78"/>
      <c r="EO282" s="78"/>
      <c r="EP282" s="78"/>
      <c r="EQ282" s="78"/>
      <c r="ER282" s="78"/>
      <c r="ES282" s="78"/>
      <c r="ET282" s="78"/>
      <c r="EU282" s="78"/>
      <c r="EV282" s="78"/>
      <c r="EW282" s="78"/>
      <c r="EX282" s="78"/>
      <c r="EY282" s="78"/>
      <c r="EZ282" s="78"/>
      <c r="FA282" s="78"/>
      <c r="FB282" s="78"/>
      <c r="FC282" s="78"/>
      <c r="FD282" s="78"/>
      <c r="FE282" s="78"/>
      <c r="FF282" s="78"/>
      <c r="FG282" s="78"/>
      <c r="FH282" s="78"/>
      <c r="FI282" s="78"/>
      <c r="FJ282" s="78"/>
      <c r="FK282" s="78"/>
      <c r="FL282" s="78"/>
      <c r="FM282" s="78"/>
      <c r="FN282" s="78"/>
      <c r="FO282" s="78"/>
      <c r="FP282" s="78"/>
      <c r="FQ282" s="78"/>
      <c r="FR282" s="78"/>
      <c r="FS282" s="78"/>
      <c r="FT282" s="78"/>
      <c r="FU282" s="78"/>
      <c r="FV282" s="78"/>
      <c r="FW282" s="78"/>
      <c r="FX282" s="78"/>
      <c r="FY282" s="78"/>
      <c r="FZ282" s="78"/>
      <c r="GA282" s="78"/>
      <c r="GB282" s="78"/>
      <c r="GC282" s="78"/>
      <c r="GD282" s="78"/>
      <c r="GE282" s="78"/>
      <c r="GF282" s="78"/>
      <c r="GG282" s="78"/>
      <c r="GH282" s="78"/>
      <c r="GI282" s="78"/>
      <c r="GJ282" s="78"/>
      <c r="GK282" s="78"/>
      <c r="GL282" s="78"/>
      <c r="GM282" s="78"/>
      <c r="GN282" s="78"/>
      <c r="GO282" s="78"/>
      <c r="GP282" s="78"/>
      <c r="GQ282" s="78"/>
      <c r="GR282" s="78"/>
      <c r="GS282" s="78"/>
      <c r="GT282" s="78"/>
      <c r="GU282" s="78"/>
      <c r="GV282" s="78"/>
      <c r="GW282" s="78"/>
      <c r="GX282" s="78"/>
      <c r="GY282" s="78"/>
      <c r="GZ282" s="78"/>
      <c r="HA282" s="78"/>
      <c r="HB282" s="78"/>
      <c r="HC282" s="78"/>
      <c r="HD282" s="78"/>
      <c r="HE282" s="78"/>
      <c r="HF282" s="78"/>
      <c r="HG282" s="78"/>
      <c r="HH282" s="78"/>
      <c r="HI282" s="78"/>
      <c r="HJ282" s="78"/>
      <c r="HK282" s="78"/>
      <c r="HL282" s="78"/>
      <c r="HM282" s="78"/>
      <c r="HN282" s="78"/>
      <c r="HO282" s="78"/>
      <c r="HP282" s="78"/>
      <c r="HQ282" s="78"/>
      <c r="HR282" s="78"/>
      <c r="HS282" s="78"/>
      <c r="HT282" s="78"/>
      <c r="HU282" s="78"/>
      <c r="HV282" s="78"/>
      <c r="HW282" s="78"/>
      <c r="HX282" s="78"/>
      <c r="HY282" s="78"/>
      <c r="HZ282" s="78"/>
      <c r="IA282" s="78"/>
      <c r="IB282" s="78"/>
      <c r="IC282" s="78"/>
      <c r="ID282" s="78"/>
      <c r="IE282" s="78"/>
      <c r="IF282" s="78"/>
      <c r="IG282" s="78"/>
      <c r="IH282" s="78"/>
      <c r="II282" s="78"/>
      <c r="IJ282" s="78"/>
      <c r="IK282" s="78"/>
      <c r="IL282" s="78"/>
      <c r="IM282" s="78"/>
      <c r="IN282" s="78"/>
      <c r="IO282" s="78"/>
      <c r="IP282" s="78"/>
      <c r="IQ282" s="78"/>
      <c r="IR282" s="78"/>
      <c r="IS282" s="78"/>
      <c r="IT282" s="78"/>
      <c r="IU282" s="78"/>
      <c r="IV282" s="78"/>
    </row>
    <row r="283" spans="2:7" ht="16.5">
      <c r="B283" s="27"/>
      <c r="C283" s="28"/>
      <c r="D283" s="41"/>
      <c r="E283" s="27"/>
      <c r="F283" s="27"/>
      <c r="G283" s="31"/>
    </row>
    <row r="284" spans="2:7" ht="16.5">
      <c r="B284" s="33" t="s">
        <v>127</v>
      </c>
      <c r="C284" s="28"/>
      <c r="D284" s="41" t="s">
        <v>238</v>
      </c>
      <c r="E284" s="27" t="s">
        <v>103</v>
      </c>
      <c r="F284" s="27" t="s">
        <v>239</v>
      </c>
      <c r="G284" s="31">
        <v>2.307</v>
      </c>
    </row>
    <row r="285" spans="2:7" ht="16.5">
      <c r="B285" s="27"/>
      <c r="C285" s="28"/>
      <c r="D285" s="41" t="s">
        <v>240</v>
      </c>
      <c r="E285" s="27"/>
      <c r="F285" s="27"/>
      <c r="G285" s="31"/>
    </row>
    <row r="286" spans="2:7" ht="16.5">
      <c r="B286" s="27"/>
      <c r="C286" s="28"/>
      <c r="D286" s="41"/>
      <c r="E286" s="27"/>
      <c r="F286" s="27"/>
      <c r="G286" s="31"/>
    </row>
    <row r="287" spans="2:7" ht="16.5">
      <c r="B287" s="27"/>
      <c r="C287" s="28"/>
      <c r="D287" s="41" t="s">
        <v>241</v>
      </c>
      <c r="E287" s="27" t="s">
        <v>242</v>
      </c>
      <c r="F287" s="27" t="s">
        <v>100</v>
      </c>
      <c r="G287" s="31">
        <v>3.041</v>
      </c>
    </row>
    <row r="288" spans="2:7" ht="16.5">
      <c r="B288" s="27"/>
      <c r="C288" s="27"/>
      <c r="D288" s="27"/>
      <c r="E288" s="27"/>
      <c r="F288" s="27"/>
      <c r="G288" s="27"/>
    </row>
    <row r="289" spans="2:7" ht="16.5">
      <c r="B289" s="27"/>
      <c r="C289" s="28"/>
      <c r="D289" s="41" t="s">
        <v>243</v>
      </c>
      <c r="E289" s="27" t="s">
        <v>235</v>
      </c>
      <c r="F289" s="27" t="s">
        <v>100</v>
      </c>
      <c r="G289" s="31">
        <v>3.745</v>
      </c>
    </row>
    <row r="290" spans="2:7" ht="16.5">
      <c r="B290" s="27"/>
      <c r="C290" s="28"/>
      <c r="D290" s="29"/>
      <c r="E290" s="27"/>
      <c r="F290" s="27"/>
      <c r="G290" s="31"/>
    </row>
    <row r="291" spans="2:7" ht="16.5">
      <c r="B291" s="27"/>
      <c r="C291" s="28"/>
      <c r="D291" s="41" t="s">
        <v>244</v>
      </c>
      <c r="E291" s="27" t="s">
        <v>103</v>
      </c>
      <c r="F291" s="27" t="s">
        <v>245</v>
      </c>
      <c r="G291" s="31">
        <v>2.167</v>
      </c>
    </row>
    <row r="292" spans="2:7" ht="16.5">
      <c r="B292" s="27"/>
      <c r="C292" s="28"/>
      <c r="D292" s="41"/>
      <c r="E292" s="27"/>
      <c r="F292" s="27"/>
      <c r="G292" s="31"/>
    </row>
    <row r="293" spans="2:7" ht="16.5">
      <c r="B293" s="27"/>
      <c r="C293" s="28">
        <v>2004</v>
      </c>
      <c r="D293" s="41" t="s">
        <v>246</v>
      </c>
      <c r="E293" s="27" t="s">
        <v>247</v>
      </c>
      <c r="F293" s="27" t="s">
        <v>230</v>
      </c>
      <c r="G293" s="31">
        <v>0.08</v>
      </c>
    </row>
    <row r="294" spans="2:7" ht="16.5">
      <c r="B294" s="27"/>
      <c r="C294" s="28"/>
      <c r="D294" s="41" t="s">
        <v>137</v>
      </c>
      <c r="E294" s="27"/>
      <c r="F294" s="27"/>
      <c r="G294" s="31"/>
    </row>
    <row r="295" spans="2:7" ht="16.5">
      <c r="B295" s="27"/>
      <c r="C295" s="28"/>
      <c r="D295" s="41"/>
      <c r="E295" s="27"/>
      <c r="F295" s="27"/>
      <c r="G295" s="31"/>
    </row>
    <row r="296" spans="2:7" ht="16.5">
      <c r="B296" s="27"/>
      <c r="C296" s="28">
        <v>2008</v>
      </c>
      <c r="D296" s="41" t="s">
        <v>248</v>
      </c>
      <c r="E296" s="27" t="s">
        <v>249</v>
      </c>
      <c r="F296" s="27" t="s">
        <v>250</v>
      </c>
      <c r="G296" s="31">
        <v>0.11</v>
      </c>
    </row>
    <row r="297" spans="2:7" ht="16.5">
      <c r="B297" s="27"/>
      <c r="C297" s="28"/>
      <c r="D297" s="41" t="s">
        <v>1023</v>
      </c>
      <c r="E297" s="27"/>
      <c r="F297" s="27"/>
      <c r="G297" s="31"/>
    </row>
    <row r="298" spans="2:7" ht="16.5">
      <c r="B298" s="27"/>
      <c r="C298" s="28"/>
      <c r="D298" s="41"/>
      <c r="E298" s="27"/>
      <c r="F298" s="27"/>
      <c r="G298" s="31"/>
    </row>
    <row r="299" spans="2:7" ht="16.5">
      <c r="B299" s="27"/>
      <c r="C299" s="28">
        <v>2014</v>
      </c>
      <c r="D299" s="41" t="s">
        <v>165</v>
      </c>
      <c r="E299" s="27" t="s">
        <v>251</v>
      </c>
      <c r="F299" s="27" t="s">
        <v>252</v>
      </c>
      <c r="G299" s="31">
        <v>0.15</v>
      </c>
    </row>
    <row r="300" spans="2:7" ht="16.5">
      <c r="B300" s="27"/>
      <c r="C300" s="28"/>
      <c r="D300" s="41" t="s">
        <v>1024</v>
      </c>
      <c r="E300" s="27"/>
      <c r="F300" s="27"/>
      <c r="G300" s="31"/>
    </row>
    <row r="301" spans="2:7" ht="16.5">
      <c r="B301" s="27"/>
      <c r="C301" s="28"/>
      <c r="D301" s="29"/>
      <c r="E301" s="27"/>
      <c r="F301" s="27"/>
      <c r="G301" s="31"/>
    </row>
    <row r="302" spans="2:7" ht="16.5">
      <c r="B302" s="27"/>
      <c r="C302" s="28">
        <v>2014</v>
      </c>
      <c r="D302" s="29" t="s">
        <v>165</v>
      </c>
      <c r="E302" s="27" t="s">
        <v>252</v>
      </c>
      <c r="F302" s="27" t="s">
        <v>253</v>
      </c>
      <c r="G302" s="31">
        <v>0.08</v>
      </c>
    </row>
    <row r="303" spans="2:7" ht="16.5">
      <c r="B303" s="27"/>
      <c r="C303" s="28"/>
      <c r="D303" s="29" t="s">
        <v>254</v>
      </c>
      <c r="E303" s="27"/>
      <c r="F303" s="27"/>
      <c r="G303" s="31"/>
    </row>
    <row r="304" spans="2:7" ht="16.5">
      <c r="B304" s="27"/>
      <c r="C304" s="28"/>
      <c r="D304" s="29" t="s">
        <v>143</v>
      </c>
      <c r="E304" s="27"/>
      <c r="F304" s="27"/>
      <c r="G304" s="31"/>
    </row>
    <row r="305" spans="2:7" ht="16.5">
      <c r="B305" s="27"/>
      <c r="C305" s="28"/>
      <c r="D305" s="41"/>
      <c r="E305" s="27"/>
      <c r="F305" s="27"/>
      <c r="G305" s="31"/>
    </row>
    <row r="306" spans="2:7" ht="16.5">
      <c r="B306" s="33"/>
      <c r="C306" s="28">
        <v>2024</v>
      </c>
      <c r="D306" s="41" t="s">
        <v>255</v>
      </c>
      <c r="E306" s="27" t="s">
        <v>256</v>
      </c>
      <c r="F306" s="27" t="s">
        <v>256</v>
      </c>
      <c r="G306" s="31">
        <v>0.4</v>
      </c>
    </row>
    <row r="307" spans="2:7" ht="16.5">
      <c r="B307" s="27"/>
      <c r="C307" s="28"/>
      <c r="D307" s="41" t="s">
        <v>1025</v>
      </c>
      <c r="E307" s="27"/>
      <c r="F307" s="27"/>
      <c r="G307" s="31"/>
    </row>
    <row r="308" spans="2:7" ht="16.5">
      <c r="B308" s="27"/>
      <c r="C308" s="28"/>
      <c r="D308" s="29"/>
      <c r="E308" s="27"/>
      <c r="F308" s="27"/>
      <c r="G308" s="31"/>
    </row>
    <row r="309" spans="2:7" ht="16.5">
      <c r="B309" s="27"/>
      <c r="C309" s="28">
        <v>2032</v>
      </c>
      <c r="D309" s="41" t="s">
        <v>249</v>
      </c>
      <c r="E309" s="27" t="s">
        <v>256</v>
      </c>
      <c r="F309" s="27" t="s">
        <v>248</v>
      </c>
      <c r="G309" s="31">
        <v>0.18</v>
      </c>
    </row>
    <row r="310" spans="2:7" ht="16.5">
      <c r="B310" s="27"/>
      <c r="C310" s="28"/>
      <c r="D310" s="41" t="s">
        <v>1026</v>
      </c>
      <c r="E310" s="27"/>
      <c r="F310" s="27"/>
      <c r="G310" s="31"/>
    </row>
    <row r="311" spans="2:7" ht="16.5">
      <c r="B311" s="27"/>
      <c r="C311" s="28"/>
      <c r="D311" s="41"/>
      <c r="E311" s="27"/>
      <c r="F311" s="27"/>
      <c r="G311" s="31"/>
    </row>
    <row r="312" spans="2:7" ht="16.5">
      <c r="B312" s="27"/>
      <c r="C312" s="28">
        <v>2040</v>
      </c>
      <c r="D312" s="41" t="s">
        <v>179</v>
      </c>
      <c r="E312" s="27" t="s">
        <v>253</v>
      </c>
      <c r="F312" s="27" t="s">
        <v>255</v>
      </c>
      <c r="G312" s="31">
        <v>0.09</v>
      </c>
    </row>
    <row r="313" spans="2:7" ht="16.5">
      <c r="B313" s="27"/>
      <c r="C313" s="28"/>
      <c r="D313" s="41" t="s">
        <v>1027</v>
      </c>
      <c r="E313" s="27"/>
      <c r="F313" s="27"/>
      <c r="G313" s="31"/>
    </row>
    <row r="314" spans="2:7" ht="16.5">
      <c r="B314" s="27"/>
      <c r="C314" s="28"/>
      <c r="D314" s="29"/>
      <c r="E314" s="27"/>
      <c r="F314" s="27"/>
      <c r="G314" s="31"/>
    </row>
    <row r="315" spans="2:7" ht="16.5">
      <c r="B315" s="27"/>
      <c r="C315" s="28">
        <v>2046</v>
      </c>
      <c r="D315" s="41" t="s">
        <v>257</v>
      </c>
      <c r="E315" s="27" t="s">
        <v>255</v>
      </c>
      <c r="F315" s="27" t="s">
        <v>256</v>
      </c>
      <c r="G315" s="39">
        <v>0.07</v>
      </c>
    </row>
    <row r="316" spans="2:7" ht="16.5">
      <c r="B316" s="27"/>
      <c r="C316" s="28"/>
      <c r="D316" s="41" t="s">
        <v>1028</v>
      </c>
      <c r="E316" s="27"/>
      <c r="F316" s="27"/>
      <c r="G316" s="31"/>
    </row>
    <row r="317" spans="2:7" ht="16.5">
      <c r="B317" s="27"/>
      <c r="C317" s="28"/>
      <c r="D317" s="29"/>
      <c r="E317" s="27"/>
      <c r="F317" s="27"/>
      <c r="G317" s="31"/>
    </row>
    <row r="318" spans="2:256" ht="18">
      <c r="B318" s="52"/>
      <c r="C318" s="76"/>
      <c r="D318" s="79"/>
      <c r="E318" s="52"/>
      <c r="F318" s="37" t="s">
        <v>144</v>
      </c>
      <c r="G318" s="38">
        <f>SUM(G284:G315)</f>
        <v>12.42</v>
      </c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  <c r="AG318" s="78"/>
      <c r="AH318" s="78"/>
      <c r="AI318" s="78"/>
      <c r="AJ318" s="78"/>
      <c r="AK318" s="78"/>
      <c r="AL318" s="78"/>
      <c r="AM318" s="78"/>
      <c r="AN318" s="78"/>
      <c r="AO318" s="78"/>
      <c r="AP318" s="78"/>
      <c r="AQ318" s="78"/>
      <c r="AR318" s="78"/>
      <c r="AS318" s="78"/>
      <c r="AT318" s="78"/>
      <c r="AU318" s="78"/>
      <c r="AV318" s="78"/>
      <c r="AW318" s="78"/>
      <c r="AX318" s="78"/>
      <c r="AY318" s="78"/>
      <c r="AZ318" s="78"/>
      <c r="BA318" s="78"/>
      <c r="BB318" s="78"/>
      <c r="BC318" s="78"/>
      <c r="BD318" s="78"/>
      <c r="BE318" s="78"/>
      <c r="BF318" s="78"/>
      <c r="BG318" s="78"/>
      <c r="BH318" s="78"/>
      <c r="BI318" s="78"/>
      <c r="BJ318" s="78"/>
      <c r="BK318" s="78"/>
      <c r="BL318" s="78"/>
      <c r="BM318" s="78"/>
      <c r="BN318" s="78"/>
      <c r="BO318" s="78"/>
      <c r="BP318" s="78"/>
      <c r="BQ318" s="78"/>
      <c r="BR318" s="78"/>
      <c r="BS318" s="78"/>
      <c r="BT318" s="78"/>
      <c r="BU318" s="78"/>
      <c r="BV318" s="78"/>
      <c r="BW318" s="78"/>
      <c r="BX318" s="78"/>
      <c r="BY318" s="78"/>
      <c r="BZ318" s="78"/>
      <c r="CA318" s="78"/>
      <c r="CB318" s="78"/>
      <c r="CC318" s="78"/>
      <c r="CD318" s="78"/>
      <c r="CE318" s="78"/>
      <c r="CF318" s="78"/>
      <c r="CG318" s="78"/>
      <c r="CH318" s="78"/>
      <c r="CI318" s="78"/>
      <c r="CJ318" s="78"/>
      <c r="CK318" s="78"/>
      <c r="CL318" s="78"/>
      <c r="CM318" s="78"/>
      <c r="CN318" s="78"/>
      <c r="CO318" s="78"/>
      <c r="CP318" s="78"/>
      <c r="CQ318" s="78"/>
      <c r="CR318" s="78"/>
      <c r="CS318" s="78"/>
      <c r="CT318" s="78"/>
      <c r="CU318" s="78"/>
      <c r="CV318" s="78"/>
      <c r="CW318" s="78"/>
      <c r="CX318" s="78"/>
      <c r="CY318" s="78"/>
      <c r="CZ318" s="78"/>
      <c r="DA318" s="78"/>
      <c r="DB318" s="78"/>
      <c r="DC318" s="78"/>
      <c r="DD318" s="78"/>
      <c r="DE318" s="78"/>
      <c r="DF318" s="78"/>
      <c r="DG318" s="78"/>
      <c r="DH318" s="78"/>
      <c r="DI318" s="78"/>
      <c r="DJ318" s="78"/>
      <c r="DK318" s="78"/>
      <c r="DL318" s="78"/>
      <c r="DM318" s="78"/>
      <c r="DN318" s="78"/>
      <c r="DO318" s="78"/>
      <c r="DP318" s="78"/>
      <c r="DQ318" s="78"/>
      <c r="DR318" s="78"/>
      <c r="DS318" s="78"/>
      <c r="DT318" s="78"/>
      <c r="DU318" s="78"/>
      <c r="DV318" s="78"/>
      <c r="DW318" s="78"/>
      <c r="DX318" s="78"/>
      <c r="DY318" s="78"/>
      <c r="DZ318" s="78"/>
      <c r="EA318" s="78"/>
      <c r="EB318" s="78"/>
      <c r="EC318" s="78"/>
      <c r="ED318" s="78"/>
      <c r="EE318" s="78"/>
      <c r="EF318" s="78"/>
      <c r="EG318" s="78"/>
      <c r="EH318" s="78"/>
      <c r="EI318" s="78"/>
      <c r="EJ318" s="78"/>
      <c r="EK318" s="78"/>
      <c r="EL318" s="78"/>
      <c r="EM318" s="78"/>
      <c r="EN318" s="78"/>
      <c r="EO318" s="78"/>
      <c r="EP318" s="78"/>
      <c r="EQ318" s="78"/>
      <c r="ER318" s="78"/>
      <c r="ES318" s="78"/>
      <c r="ET318" s="78"/>
      <c r="EU318" s="78"/>
      <c r="EV318" s="78"/>
      <c r="EW318" s="78"/>
      <c r="EX318" s="78"/>
      <c r="EY318" s="78"/>
      <c r="EZ318" s="78"/>
      <c r="FA318" s="78"/>
      <c r="FB318" s="78"/>
      <c r="FC318" s="78"/>
      <c r="FD318" s="78"/>
      <c r="FE318" s="78"/>
      <c r="FF318" s="78"/>
      <c r="FG318" s="78"/>
      <c r="FH318" s="78"/>
      <c r="FI318" s="78"/>
      <c r="FJ318" s="78"/>
      <c r="FK318" s="78"/>
      <c r="FL318" s="78"/>
      <c r="FM318" s="78"/>
      <c r="FN318" s="78"/>
      <c r="FO318" s="78"/>
      <c r="FP318" s="78"/>
      <c r="FQ318" s="78"/>
      <c r="FR318" s="78"/>
      <c r="FS318" s="78"/>
      <c r="FT318" s="78"/>
      <c r="FU318" s="78"/>
      <c r="FV318" s="78"/>
      <c r="FW318" s="78"/>
      <c r="FX318" s="78"/>
      <c r="FY318" s="78"/>
      <c r="FZ318" s="78"/>
      <c r="GA318" s="78"/>
      <c r="GB318" s="78"/>
      <c r="GC318" s="78"/>
      <c r="GD318" s="78"/>
      <c r="GE318" s="78"/>
      <c r="GF318" s="78"/>
      <c r="GG318" s="78"/>
      <c r="GH318" s="78"/>
      <c r="GI318" s="78"/>
      <c r="GJ318" s="78"/>
      <c r="GK318" s="78"/>
      <c r="GL318" s="78"/>
      <c r="GM318" s="78"/>
      <c r="GN318" s="78"/>
      <c r="GO318" s="78"/>
      <c r="GP318" s="78"/>
      <c r="GQ318" s="78"/>
      <c r="GR318" s="78"/>
      <c r="GS318" s="78"/>
      <c r="GT318" s="78"/>
      <c r="GU318" s="78"/>
      <c r="GV318" s="78"/>
      <c r="GW318" s="78"/>
      <c r="GX318" s="78"/>
      <c r="GY318" s="78"/>
      <c r="GZ318" s="78"/>
      <c r="HA318" s="78"/>
      <c r="HB318" s="78"/>
      <c r="HC318" s="78"/>
      <c r="HD318" s="78"/>
      <c r="HE318" s="78"/>
      <c r="HF318" s="78"/>
      <c r="HG318" s="78"/>
      <c r="HH318" s="78"/>
      <c r="HI318" s="78"/>
      <c r="HJ318" s="78"/>
      <c r="HK318" s="78"/>
      <c r="HL318" s="78"/>
      <c r="HM318" s="78"/>
      <c r="HN318" s="78"/>
      <c r="HO318" s="78"/>
      <c r="HP318" s="78"/>
      <c r="HQ318" s="78"/>
      <c r="HR318" s="78"/>
      <c r="HS318" s="78"/>
      <c r="HT318" s="78"/>
      <c r="HU318" s="78"/>
      <c r="HV318" s="78"/>
      <c r="HW318" s="78"/>
      <c r="HX318" s="78"/>
      <c r="HY318" s="78"/>
      <c r="HZ318" s="78"/>
      <c r="IA318" s="78"/>
      <c r="IB318" s="78"/>
      <c r="IC318" s="78"/>
      <c r="ID318" s="78"/>
      <c r="IE318" s="78"/>
      <c r="IF318" s="78"/>
      <c r="IG318" s="78"/>
      <c r="IH318" s="78"/>
      <c r="II318" s="78"/>
      <c r="IJ318" s="78"/>
      <c r="IK318" s="78"/>
      <c r="IL318" s="78"/>
      <c r="IM318" s="78"/>
      <c r="IN318" s="78"/>
      <c r="IO318" s="78"/>
      <c r="IP318" s="78"/>
      <c r="IQ318" s="78"/>
      <c r="IR318" s="78"/>
      <c r="IS318" s="78"/>
      <c r="IT318" s="78"/>
      <c r="IU318" s="78"/>
      <c r="IV318" s="78"/>
    </row>
    <row r="319" spans="2:7" ht="16.5">
      <c r="B319" s="27"/>
      <c r="C319" s="28"/>
      <c r="D319" s="29"/>
      <c r="E319" s="27"/>
      <c r="F319" s="27"/>
      <c r="G319" s="31"/>
    </row>
    <row r="320" spans="2:7" ht="16.5">
      <c r="B320" s="33" t="s">
        <v>258</v>
      </c>
      <c r="C320" s="28">
        <v>2002</v>
      </c>
      <c r="D320" s="41" t="s">
        <v>1022</v>
      </c>
      <c r="E320" s="27" t="s">
        <v>259</v>
      </c>
      <c r="F320" s="27" t="s">
        <v>251</v>
      </c>
      <c r="G320" s="31">
        <v>0.3</v>
      </c>
    </row>
    <row r="321" spans="2:7" ht="16.5">
      <c r="B321" s="27"/>
      <c r="C321" s="28"/>
      <c r="D321" s="41" t="s">
        <v>1029</v>
      </c>
      <c r="E321" s="27"/>
      <c r="F321" s="27"/>
      <c r="G321" s="31"/>
    </row>
    <row r="322" spans="2:7" ht="16.5">
      <c r="B322" s="27"/>
      <c r="C322" s="28"/>
      <c r="D322" s="29"/>
      <c r="E322" s="27"/>
      <c r="F322" s="27"/>
      <c r="G322" s="31"/>
    </row>
    <row r="323" spans="2:7" ht="16.5">
      <c r="B323" s="27"/>
      <c r="C323" s="28">
        <v>2006</v>
      </c>
      <c r="D323" s="41" t="s">
        <v>260</v>
      </c>
      <c r="E323" s="27" t="s">
        <v>261</v>
      </c>
      <c r="F323" s="27" t="s">
        <v>250</v>
      </c>
      <c r="G323" s="31">
        <v>0.75</v>
      </c>
    </row>
    <row r="324" spans="2:7" ht="16.5">
      <c r="B324" s="27"/>
      <c r="C324" s="28"/>
      <c r="D324" s="41" t="s">
        <v>1030</v>
      </c>
      <c r="E324" s="27"/>
      <c r="F324" s="27"/>
      <c r="G324" s="31"/>
    </row>
    <row r="325" spans="2:7" ht="16.5">
      <c r="B325" s="27"/>
      <c r="C325" s="27"/>
      <c r="D325" s="27"/>
      <c r="E325" s="27"/>
      <c r="F325" s="27"/>
      <c r="G325" s="27"/>
    </row>
    <row r="326" spans="2:7" ht="16.5">
      <c r="B326" s="27"/>
      <c r="C326" s="28">
        <v>2010</v>
      </c>
      <c r="D326" s="41" t="s">
        <v>262</v>
      </c>
      <c r="E326" s="27" t="s">
        <v>263</v>
      </c>
      <c r="F326" s="27" t="s">
        <v>264</v>
      </c>
      <c r="G326" s="31">
        <v>0.42</v>
      </c>
    </row>
    <row r="327" spans="2:7" ht="16.5">
      <c r="B327" s="27"/>
      <c r="C327" s="28"/>
      <c r="D327" s="41" t="s">
        <v>1031</v>
      </c>
      <c r="E327" s="27"/>
      <c r="F327" s="27"/>
      <c r="G327" s="31"/>
    </row>
    <row r="328" spans="2:7" ht="16.5">
      <c r="B328" s="27"/>
      <c r="C328" s="28"/>
      <c r="D328" s="29"/>
      <c r="E328" s="27"/>
      <c r="F328" s="27"/>
      <c r="G328" s="31"/>
    </row>
    <row r="329" spans="2:7" ht="16.5">
      <c r="B329" s="27"/>
      <c r="C329" s="28">
        <v>2012</v>
      </c>
      <c r="D329" s="29" t="s">
        <v>253</v>
      </c>
      <c r="E329" s="27" t="s">
        <v>179</v>
      </c>
      <c r="F329" s="27" t="s">
        <v>265</v>
      </c>
      <c r="G329" s="31">
        <v>0.24</v>
      </c>
    </row>
    <row r="330" spans="2:7" ht="16.5">
      <c r="B330" s="27"/>
      <c r="C330" s="28"/>
      <c r="D330" s="29" t="s">
        <v>1032</v>
      </c>
      <c r="E330" s="27"/>
      <c r="F330" s="27"/>
      <c r="G330" s="31"/>
    </row>
    <row r="331" spans="2:7" ht="16.5">
      <c r="B331" s="27"/>
      <c r="C331" s="28"/>
      <c r="D331" s="29"/>
      <c r="E331" s="27"/>
      <c r="F331" s="27"/>
      <c r="G331" s="31"/>
    </row>
    <row r="332" spans="2:7" ht="16.5">
      <c r="B332" s="27"/>
      <c r="C332" s="28">
        <v>2012</v>
      </c>
      <c r="D332" s="41" t="s">
        <v>253</v>
      </c>
      <c r="E332" s="27" t="s">
        <v>266</v>
      </c>
      <c r="F332" s="27" t="s">
        <v>267</v>
      </c>
      <c r="G332" s="31">
        <v>0.04</v>
      </c>
    </row>
    <row r="333" spans="2:7" ht="16.5">
      <c r="B333" s="27"/>
      <c r="C333" s="28"/>
      <c r="D333" s="41" t="s">
        <v>1032</v>
      </c>
      <c r="E333" s="27"/>
      <c r="F333" s="27"/>
      <c r="G333" s="31"/>
    </row>
    <row r="334" spans="2:7" ht="16.5">
      <c r="B334" s="27"/>
      <c r="C334" s="28">
        <v>2016</v>
      </c>
      <c r="D334" s="41" t="s">
        <v>259</v>
      </c>
      <c r="E334" s="27" t="s">
        <v>268</v>
      </c>
      <c r="F334" s="27" t="s">
        <v>1022</v>
      </c>
      <c r="G334" s="31">
        <v>0.07</v>
      </c>
    </row>
    <row r="335" spans="2:7" ht="16.5">
      <c r="B335" s="27"/>
      <c r="C335" s="28"/>
      <c r="D335" s="41" t="s">
        <v>1033</v>
      </c>
      <c r="E335" s="27"/>
      <c r="F335" s="27"/>
      <c r="G335" s="31"/>
    </row>
    <row r="336" spans="2:7" ht="16.5">
      <c r="B336" s="27"/>
      <c r="C336" s="28"/>
      <c r="D336" s="29"/>
      <c r="E336" s="27"/>
      <c r="F336" s="27"/>
      <c r="G336" s="31"/>
    </row>
    <row r="337" spans="2:7" ht="16.5">
      <c r="B337" s="27"/>
      <c r="C337" s="28">
        <v>2018</v>
      </c>
      <c r="D337" s="41" t="s">
        <v>269</v>
      </c>
      <c r="E337" s="27" t="s">
        <v>251</v>
      </c>
      <c r="F337" s="27" t="s">
        <v>264</v>
      </c>
      <c r="G337" s="31">
        <v>0.56</v>
      </c>
    </row>
    <row r="338" spans="2:7" ht="16.5">
      <c r="B338" s="27"/>
      <c r="C338" s="28"/>
      <c r="D338" s="41" t="s">
        <v>1034</v>
      </c>
      <c r="E338" s="27"/>
      <c r="F338" s="27"/>
      <c r="G338" s="31"/>
    </row>
    <row r="339" spans="2:7" ht="16.5">
      <c r="B339" s="27"/>
      <c r="C339" s="28"/>
      <c r="D339" s="29"/>
      <c r="E339" s="27"/>
      <c r="F339" s="27"/>
      <c r="G339" s="31"/>
    </row>
    <row r="340" spans="2:7" ht="16.5">
      <c r="B340" s="27"/>
      <c r="C340" s="28">
        <v>2020</v>
      </c>
      <c r="D340" s="41" t="s">
        <v>270</v>
      </c>
      <c r="E340" s="27" t="s">
        <v>271</v>
      </c>
      <c r="F340" s="27" t="s">
        <v>251</v>
      </c>
      <c r="G340" s="31">
        <v>0.5</v>
      </c>
    </row>
    <row r="341" spans="2:7" ht="16.5">
      <c r="B341" s="27"/>
      <c r="C341" s="28"/>
      <c r="D341" s="41" t="s">
        <v>1035</v>
      </c>
      <c r="E341" s="27"/>
      <c r="F341" s="27"/>
      <c r="G341" s="31"/>
    </row>
    <row r="342" spans="2:7" ht="16.5">
      <c r="B342" s="27"/>
      <c r="C342" s="28"/>
      <c r="D342" s="29"/>
      <c r="E342" s="27"/>
      <c r="F342" s="27"/>
      <c r="G342" s="31"/>
    </row>
    <row r="343" spans="2:7" ht="16.5">
      <c r="B343" s="27"/>
      <c r="C343" s="28">
        <v>2022</v>
      </c>
      <c r="D343" s="41" t="s">
        <v>272</v>
      </c>
      <c r="E343" s="27" t="s">
        <v>165</v>
      </c>
      <c r="F343" s="27" t="s">
        <v>235</v>
      </c>
      <c r="G343" s="31">
        <v>0.2</v>
      </c>
    </row>
    <row r="344" spans="2:7" ht="16.5">
      <c r="B344" s="27"/>
      <c r="C344" s="28"/>
      <c r="D344" s="41" t="s">
        <v>1036</v>
      </c>
      <c r="E344" s="27"/>
      <c r="F344" s="27"/>
      <c r="G344" s="31"/>
    </row>
    <row r="345" spans="2:7" ht="16.5">
      <c r="B345" s="27"/>
      <c r="C345" s="28"/>
      <c r="D345" s="29"/>
      <c r="E345" s="27"/>
      <c r="F345" s="27"/>
      <c r="G345" s="31"/>
    </row>
    <row r="346" spans="2:7" ht="16.5">
      <c r="B346" s="27"/>
      <c r="C346" s="28">
        <v>2026</v>
      </c>
      <c r="D346" s="41" t="s">
        <v>273</v>
      </c>
      <c r="E346" s="27" t="s">
        <v>113</v>
      </c>
      <c r="F346" s="27" t="s">
        <v>261</v>
      </c>
      <c r="G346" s="31">
        <v>0.4</v>
      </c>
    </row>
    <row r="347" spans="2:7" ht="16.5">
      <c r="B347" s="27"/>
      <c r="C347" s="28"/>
      <c r="D347" s="41" t="s">
        <v>1037</v>
      </c>
      <c r="E347" s="27"/>
      <c r="F347" s="27"/>
      <c r="G347" s="31"/>
    </row>
    <row r="348" spans="2:7" ht="16.5">
      <c r="B348" s="27"/>
      <c r="C348" s="28"/>
      <c r="D348" s="29"/>
      <c r="E348" s="27"/>
      <c r="F348" s="27"/>
      <c r="G348" s="31"/>
    </row>
    <row r="349" spans="2:7" ht="16.5">
      <c r="B349" s="27"/>
      <c r="C349" s="28">
        <v>2028</v>
      </c>
      <c r="D349" s="41" t="s">
        <v>274</v>
      </c>
      <c r="E349" s="27" t="s">
        <v>271</v>
      </c>
      <c r="F349" s="27" t="s">
        <v>261</v>
      </c>
      <c r="G349" s="31">
        <v>0.48</v>
      </c>
    </row>
    <row r="350" spans="2:7" ht="16.5">
      <c r="B350" s="27"/>
      <c r="C350" s="28"/>
      <c r="D350" s="41" t="s">
        <v>1038</v>
      </c>
      <c r="E350" s="27"/>
      <c r="F350" s="27"/>
      <c r="G350" s="31"/>
    </row>
    <row r="351" spans="2:7" ht="16.5">
      <c r="B351" s="27"/>
      <c r="C351" s="28"/>
      <c r="D351" s="29"/>
      <c r="E351" s="27"/>
      <c r="F351" s="27"/>
      <c r="G351" s="31"/>
    </row>
    <row r="352" spans="2:7" ht="16.5">
      <c r="B352" s="33" t="s">
        <v>258</v>
      </c>
      <c r="C352" s="28">
        <v>2030</v>
      </c>
      <c r="D352" s="41" t="s">
        <v>271</v>
      </c>
      <c r="E352" s="27" t="s">
        <v>274</v>
      </c>
      <c r="F352" s="27" t="s">
        <v>251</v>
      </c>
      <c r="G352" s="31">
        <v>1.11</v>
      </c>
    </row>
    <row r="353" spans="2:7" ht="16.5">
      <c r="B353" s="27"/>
      <c r="C353" s="28"/>
      <c r="D353" s="41" t="s">
        <v>1039</v>
      </c>
      <c r="E353" s="27"/>
      <c r="F353" s="27"/>
      <c r="G353" s="31"/>
    </row>
    <row r="354" spans="2:7" ht="16.5">
      <c r="B354" s="27"/>
      <c r="C354" s="28"/>
      <c r="D354" s="29"/>
      <c r="E354" s="27"/>
      <c r="F354" s="27"/>
      <c r="G354" s="31"/>
    </row>
    <row r="355" spans="2:7" ht="16.5">
      <c r="B355" s="27"/>
      <c r="C355" s="28">
        <v>2034</v>
      </c>
      <c r="D355" s="41" t="s">
        <v>275</v>
      </c>
      <c r="E355" s="27" t="s">
        <v>251</v>
      </c>
      <c r="F355" s="27" t="s">
        <v>264</v>
      </c>
      <c r="G355" s="31">
        <v>0.38</v>
      </c>
    </row>
    <row r="356" spans="2:7" ht="16.5">
      <c r="B356" s="27"/>
      <c r="C356" s="28"/>
      <c r="D356" s="41" t="s">
        <v>1040</v>
      </c>
      <c r="E356" s="27"/>
      <c r="F356" s="27"/>
      <c r="G356" s="31"/>
    </row>
    <row r="357" spans="2:7" ht="16.5">
      <c r="B357" s="27"/>
      <c r="C357" s="28"/>
      <c r="D357" s="29"/>
      <c r="E357" s="27"/>
      <c r="F357" s="27"/>
      <c r="G357" s="31"/>
    </row>
    <row r="358" spans="2:7" ht="16.5">
      <c r="B358" s="27"/>
      <c r="C358" s="28">
        <v>2036</v>
      </c>
      <c r="D358" s="41" t="s">
        <v>276</v>
      </c>
      <c r="E358" s="27" t="s">
        <v>277</v>
      </c>
      <c r="F358" s="27" t="s">
        <v>241</v>
      </c>
      <c r="G358" s="31">
        <v>0.17</v>
      </c>
    </row>
    <row r="359" spans="2:7" ht="16.5">
      <c r="B359" s="27"/>
      <c r="C359" s="28"/>
      <c r="D359" s="41" t="s">
        <v>1041</v>
      </c>
      <c r="E359" s="27"/>
      <c r="F359" s="27"/>
      <c r="G359" s="31"/>
    </row>
    <row r="360" spans="2:7" ht="16.5">
      <c r="B360" s="27"/>
      <c r="C360" s="28"/>
      <c r="D360" s="41"/>
      <c r="E360" s="27"/>
      <c r="F360" s="27"/>
      <c r="G360" s="31"/>
    </row>
    <row r="361" spans="2:7" ht="16.5">
      <c r="B361" s="27"/>
      <c r="C361" s="28">
        <v>2038</v>
      </c>
      <c r="D361" s="41" t="s">
        <v>278</v>
      </c>
      <c r="E361" s="27" t="s">
        <v>251</v>
      </c>
      <c r="F361" s="27" t="s">
        <v>264</v>
      </c>
      <c r="G361" s="31">
        <v>0.32</v>
      </c>
    </row>
    <row r="362" spans="2:7" ht="16.5">
      <c r="B362" s="27"/>
      <c r="C362" s="28"/>
      <c r="D362" s="41" t="s">
        <v>1042</v>
      </c>
      <c r="E362" s="27"/>
      <c r="F362" s="27"/>
      <c r="G362" s="31"/>
    </row>
    <row r="363" spans="2:7" ht="16.5">
      <c r="B363" s="27"/>
      <c r="C363" s="28"/>
      <c r="D363" s="41"/>
      <c r="E363" s="27"/>
      <c r="F363" s="27"/>
      <c r="G363" s="31"/>
    </row>
    <row r="364" spans="2:7" ht="16.5">
      <c r="B364" s="27"/>
      <c r="C364" s="28">
        <v>2042</v>
      </c>
      <c r="D364" s="41" t="s">
        <v>264</v>
      </c>
      <c r="E364" s="27" t="s">
        <v>269</v>
      </c>
      <c r="F364" s="27" t="s">
        <v>251</v>
      </c>
      <c r="G364" s="31">
        <v>0.91</v>
      </c>
    </row>
    <row r="365" spans="2:7" ht="16.5">
      <c r="B365" s="27"/>
      <c r="C365" s="28"/>
      <c r="D365" s="41" t="s">
        <v>1043</v>
      </c>
      <c r="E365" s="27"/>
      <c r="F365" s="27"/>
      <c r="G365" s="31"/>
    </row>
    <row r="366" spans="2:7" ht="16.5">
      <c r="B366" s="27"/>
      <c r="C366" s="28"/>
      <c r="D366" s="41"/>
      <c r="E366" s="27"/>
      <c r="F366" s="27"/>
      <c r="G366" s="31"/>
    </row>
    <row r="367" spans="2:7" ht="16.5">
      <c r="B367" s="27"/>
      <c r="C367" s="28">
        <v>2044</v>
      </c>
      <c r="D367" s="41" t="s">
        <v>183</v>
      </c>
      <c r="E367" s="27" t="s">
        <v>253</v>
      </c>
      <c r="F367" s="27" t="s">
        <v>261</v>
      </c>
      <c r="G367" s="31">
        <v>0.18</v>
      </c>
    </row>
    <row r="368" spans="2:7" ht="16.5">
      <c r="B368" s="27"/>
      <c r="C368" s="28"/>
      <c r="D368" s="41" t="s">
        <v>1044</v>
      </c>
      <c r="E368" s="27"/>
      <c r="F368" s="27"/>
      <c r="G368" s="31"/>
    </row>
    <row r="369" spans="2:7" ht="16.5">
      <c r="B369" s="27"/>
      <c r="C369" s="28"/>
      <c r="D369" s="29"/>
      <c r="E369" s="27"/>
      <c r="F369" s="27"/>
      <c r="G369" s="31"/>
    </row>
    <row r="370" spans="2:7" ht="16.5">
      <c r="B370" s="27"/>
      <c r="C370" s="28"/>
      <c r="D370" s="29"/>
      <c r="E370" s="27"/>
      <c r="F370" s="27"/>
      <c r="G370" s="31"/>
    </row>
    <row r="371" spans="2:7" ht="16.5">
      <c r="B371" s="27"/>
      <c r="C371" s="28"/>
      <c r="D371" s="29"/>
      <c r="E371" s="27"/>
      <c r="F371" s="27"/>
      <c r="G371" s="31"/>
    </row>
    <row r="372" spans="2:7" ht="16.5">
      <c r="B372" s="27"/>
      <c r="C372" s="28">
        <v>2048</v>
      </c>
      <c r="D372" s="41" t="s">
        <v>279</v>
      </c>
      <c r="E372" s="27" t="s">
        <v>261</v>
      </c>
      <c r="F372" s="27" t="s">
        <v>253</v>
      </c>
      <c r="G372" s="39">
        <v>1.09</v>
      </c>
    </row>
    <row r="373" spans="2:7" ht="16.5">
      <c r="B373" s="27"/>
      <c r="C373" s="28"/>
      <c r="D373" s="41" t="s">
        <v>1045</v>
      </c>
      <c r="E373" s="27"/>
      <c r="F373" s="27"/>
      <c r="G373" s="31"/>
    </row>
    <row r="374" spans="2:7" ht="16.5">
      <c r="B374" s="27"/>
      <c r="C374" s="28"/>
      <c r="D374" s="41"/>
      <c r="E374" s="27"/>
      <c r="F374" s="27"/>
      <c r="G374" s="31"/>
    </row>
    <row r="375" spans="2:256" ht="18">
      <c r="B375" s="52"/>
      <c r="C375" s="76"/>
      <c r="D375" s="80"/>
      <c r="E375" s="52"/>
      <c r="F375" s="37" t="s">
        <v>189</v>
      </c>
      <c r="G375" s="38">
        <f>SUM(G320:G372)</f>
        <v>8.120000000000001</v>
      </c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  <c r="AG375" s="78"/>
      <c r="AH375" s="78"/>
      <c r="AI375" s="78"/>
      <c r="AJ375" s="78"/>
      <c r="AK375" s="78"/>
      <c r="AL375" s="78"/>
      <c r="AM375" s="78"/>
      <c r="AN375" s="78"/>
      <c r="AO375" s="78"/>
      <c r="AP375" s="78"/>
      <c r="AQ375" s="78"/>
      <c r="AR375" s="78"/>
      <c r="AS375" s="78"/>
      <c r="AT375" s="78"/>
      <c r="AU375" s="78"/>
      <c r="AV375" s="78"/>
      <c r="AW375" s="78"/>
      <c r="AX375" s="78"/>
      <c r="AY375" s="78"/>
      <c r="AZ375" s="78"/>
      <c r="BA375" s="78"/>
      <c r="BB375" s="78"/>
      <c r="BC375" s="78"/>
      <c r="BD375" s="78"/>
      <c r="BE375" s="78"/>
      <c r="BF375" s="78"/>
      <c r="BG375" s="78"/>
      <c r="BH375" s="78"/>
      <c r="BI375" s="78"/>
      <c r="BJ375" s="78"/>
      <c r="BK375" s="78"/>
      <c r="BL375" s="78"/>
      <c r="BM375" s="78"/>
      <c r="BN375" s="78"/>
      <c r="BO375" s="78"/>
      <c r="BP375" s="78"/>
      <c r="BQ375" s="78"/>
      <c r="BR375" s="78"/>
      <c r="BS375" s="78"/>
      <c r="BT375" s="78"/>
      <c r="BU375" s="78"/>
      <c r="BV375" s="78"/>
      <c r="BW375" s="78"/>
      <c r="BX375" s="78"/>
      <c r="BY375" s="78"/>
      <c r="BZ375" s="78"/>
      <c r="CA375" s="78"/>
      <c r="CB375" s="78"/>
      <c r="CC375" s="78"/>
      <c r="CD375" s="78"/>
      <c r="CE375" s="78"/>
      <c r="CF375" s="78"/>
      <c r="CG375" s="78"/>
      <c r="CH375" s="78"/>
      <c r="CI375" s="78"/>
      <c r="CJ375" s="78"/>
      <c r="CK375" s="78"/>
      <c r="CL375" s="78"/>
      <c r="CM375" s="78"/>
      <c r="CN375" s="78"/>
      <c r="CO375" s="78"/>
      <c r="CP375" s="78"/>
      <c r="CQ375" s="78"/>
      <c r="CR375" s="78"/>
      <c r="CS375" s="78"/>
      <c r="CT375" s="78"/>
      <c r="CU375" s="78"/>
      <c r="CV375" s="78"/>
      <c r="CW375" s="78"/>
      <c r="CX375" s="78"/>
      <c r="CY375" s="78"/>
      <c r="CZ375" s="78"/>
      <c r="DA375" s="78"/>
      <c r="DB375" s="78"/>
      <c r="DC375" s="78"/>
      <c r="DD375" s="78"/>
      <c r="DE375" s="78"/>
      <c r="DF375" s="78"/>
      <c r="DG375" s="78"/>
      <c r="DH375" s="78"/>
      <c r="DI375" s="78"/>
      <c r="DJ375" s="78"/>
      <c r="DK375" s="78"/>
      <c r="DL375" s="78"/>
      <c r="DM375" s="78"/>
      <c r="DN375" s="78"/>
      <c r="DO375" s="78"/>
      <c r="DP375" s="78"/>
      <c r="DQ375" s="78"/>
      <c r="DR375" s="78"/>
      <c r="DS375" s="78"/>
      <c r="DT375" s="78"/>
      <c r="DU375" s="78"/>
      <c r="DV375" s="78"/>
      <c r="DW375" s="78"/>
      <c r="DX375" s="78"/>
      <c r="DY375" s="78"/>
      <c r="DZ375" s="78"/>
      <c r="EA375" s="78"/>
      <c r="EB375" s="78"/>
      <c r="EC375" s="78"/>
      <c r="ED375" s="78"/>
      <c r="EE375" s="78"/>
      <c r="EF375" s="78"/>
      <c r="EG375" s="78"/>
      <c r="EH375" s="78"/>
      <c r="EI375" s="78"/>
      <c r="EJ375" s="78"/>
      <c r="EK375" s="78"/>
      <c r="EL375" s="78"/>
      <c r="EM375" s="78"/>
      <c r="EN375" s="78"/>
      <c r="EO375" s="78"/>
      <c r="EP375" s="78"/>
      <c r="EQ375" s="78"/>
      <c r="ER375" s="78"/>
      <c r="ES375" s="78"/>
      <c r="ET375" s="78"/>
      <c r="EU375" s="78"/>
      <c r="EV375" s="78"/>
      <c r="EW375" s="78"/>
      <c r="EX375" s="78"/>
      <c r="EY375" s="78"/>
      <c r="EZ375" s="78"/>
      <c r="FA375" s="78"/>
      <c r="FB375" s="78"/>
      <c r="FC375" s="78"/>
      <c r="FD375" s="78"/>
      <c r="FE375" s="78"/>
      <c r="FF375" s="78"/>
      <c r="FG375" s="78"/>
      <c r="FH375" s="78"/>
      <c r="FI375" s="78"/>
      <c r="FJ375" s="78"/>
      <c r="FK375" s="78"/>
      <c r="FL375" s="78"/>
      <c r="FM375" s="78"/>
      <c r="FN375" s="78"/>
      <c r="FO375" s="78"/>
      <c r="FP375" s="78"/>
      <c r="FQ375" s="78"/>
      <c r="FR375" s="78"/>
      <c r="FS375" s="78"/>
      <c r="FT375" s="78"/>
      <c r="FU375" s="78"/>
      <c r="FV375" s="78"/>
      <c r="FW375" s="78"/>
      <c r="FX375" s="78"/>
      <c r="FY375" s="78"/>
      <c r="FZ375" s="78"/>
      <c r="GA375" s="78"/>
      <c r="GB375" s="78"/>
      <c r="GC375" s="78"/>
      <c r="GD375" s="78"/>
      <c r="GE375" s="78"/>
      <c r="GF375" s="78"/>
      <c r="GG375" s="78"/>
      <c r="GH375" s="78"/>
      <c r="GI375" s="78"/>
      <c r="GJ375" s="78"/>
      <c r="GK375" s="78"/>
      <c r="GL375" s="78"/>
      <c r="GM375" s="78"/>
      <c r="GN375" s="78"/>
      <c r="GO375" s="78"/>
      <c r="GP375" s="78"/>
      <c r="GQ375" s="78"/>
      <c r="GR375" s="78"/>
      <c r="GS375" s="78"/>
      <c r="GT375" s="78"/>
      <c r="GU375" s="78"/>
      <c r="GV375" s="78"/>
      <c r="GW375" s="78"/>
      <c r="GX375" s="78"/>
      <c r="GY375" s="78"/>
      <c r="GZ375" s="78"/>
      <c r="HA375" s="78"/>
      <c r="HB375" s="78"/>
      <c r="HC375" s="78"/>
      <c r="HD375" s="78"/>
      <c r="HE375" s="78"/>
      <c r="HF375" s="78"/>
      <c r="HG375" s="78"/>
      <c r="HH375" s="78"/>
      <c r="HI375" s="78"/>
      <c r="HJ375" s="78"/>
      <c r="HK375" s="78"/>
      <c r="HL375" s="78"/>
      <c r="HM375" s="78"/>
      <c r="HN375" s="78"/>
      <c r="HO375" s="78"/>
      <c r="HP375" s="78"/>
      <c r="HQ375" s="78"/>
      <c r="HR375" s="78"/>
      <c r="HS375" s="78"/>
      <c r="HT375" s="78"/>
      <c r="HU375" s="78"/>
      <c r="HV375" s="78"/>
      <c r="HW375" s="78"/>
      <c r="HX375" s="78"/>
      <c r="HY375" s="78"/>
      <c r="HZ375" s="78"/>
      <c r="IA375" s="78"/>
      <c r="IB375" s="78"/>
      <c r="IC375" s="78"/>
      <c r="ID375" s="78"/>
      <c r="IE375" s="78"/>
      <c r="IF375" s="78"/>
      <c r="IG375" s="78"/>
      <c r="IH375" s="78"/>
      <c r="II375" s="78"/>
      <c r="IJ375" s="78"/>
      <c r="IK375" s="78"/>
      <c r="IL375" s="78"/>
      <c r="IM375" s="78"/>
      <c r="IN375" s="78"/>
      <c r="IO375" s="78"/>
      <c r="IP375" s="78"/>
      <c r="IQ375" s="78"/>
      <c r="IR375" s="78"/>
      <c r="IS375" s="78"/>
      <c r="IT375" s="78"/>
      <c r="IU375" s="78"/>
      <c r="IV375" s="78"/>
    </row>
    <row r="376" spans="2:7" ht="16.5">
      <c r="B376" s="27"/>
      <c r="C376" s="28"/>
      <c r="D376" s="40"/>
      <c r="E376" s="27"/>
      <c r="F376" s="27"/>
      <c r="G376" s="31"/>
    </row>
    <row r="377" spans="2:7" ht="16.5">
      <c r="B377" s="27"/>
      <c r="C377" s="28"/>
      <c r="D377" s="40"/>
      <c r="E377" s="27"/>
      <c r="F377" s="27"/>
      <c r="G377" s="31"/>
    </row>
    <row r="378" spans="2:7" ht="18">
      <c r="B378" s="5"/>
      <c r="C378" s="42"/>
      <c r="D378" s="49"/>
      <c r="E378" s="30" t="s">
        <v>280</v>
      </c>
      <c r="F378" s="50" t="s">
        <v>212</v>
      </c>
      <c r="G378" s="51">
        <f>G268</f>
        <v>6.085</v>
      </c>
    </row>
    <row r="379" spans="2:7" ht="18">
      <c r="B379" s="27"/>
      <c r="C379" s="28"/>
      <c r="D379" s="27"/>
      <c r="E379" s="27"/>
      <c r="F379" s="37" t="s">
        <v>213</v>
      </c>
      <c r="G379" s="38">
        <v>0</v>
      </c>
    </row>
    <row r="380" spans="2:7" ht="18">
      <c r="B380" s="27"/>
      <c r="C380" s="28"/>
      <c r="D380" s="40"/>
      <c r="E380" s="27"/>
      <c r="F380" s="37" t="s">
        <v>214</v>
      </c>
      <c r="G380" s="38">
        <f>G282</f>
        <v>3.2499999999999996</v>
      </c>
    </row>
    <row r="381" spans="2:7" ht="18">
      <c r="B381" s="27"/>
      <c r="C381" s="28"/>
      <c r="D381" s="40"/>
      <c r="E381" s="27"/>
      <c r="F381" s="37" t="s">
        <v>215</v>
      </c>
      <c r="G381" s="38">
        <f>G318</f>
        <v>12.42</v>
      </c>
    </row>
    <row r="382" spans="2:7" ht="18">
      <c r="B382" s="27"/>
      <c r="C382" s="28"/>
      <c r="D382" s="40"/>
      <c r="E382" s="27"/>
      <c r="F382" s="37" t="s">
        <v>216</v>
      </c>
      <c r="G382" s="38">
        <f>G375</f>
        <v>8.120000000000001</v>
      </c>
    </row>
    <row r="383" spans="2:7" ht="18">
      <c r="B383" s="27"/>
      <c r="C383" s="28"/>
      <c r="D383" s="27"/>
      <c r="E383" s="27"/>
      <c r="F383" s="37" t="s">
        <v>217</v>
      </c>
      <c r="G383" s="38">
        <f>SUM(G378:G382)</f>
        <v>29.875</v>
      </c>
    </row>
    <row r="384" spans="2:7" ht="18">
      <c r="B384" s="27"/>
      <c r="C384" s="28"/>
      <c r="D384" s="40"/>
      <c r="E384" s="27"/>
      <c r="F384" s="37" t="s">
        <v>218</v>
      </c>
      <c r="G384" s="38">
        <v>36.73</v>
      </c>
    </row>
    <row r="385" spans="2:7" ht="18">
      <c r="B385" s="27"/>
      <c r="C385" s="28"/>
      <c r="D385" s="40"/>
      <c r="E385" s="27"/>
      <c r="F385" s="52"/>
      <c r="G385" s="38"/>
    </row>
    <row r="386" spans="2:7" ht="18">
      <c r="B386" s="27"/>
      <c r="C386" s="28"/>
      <c r="D386" s="40"/>
      <c r="E386" s="27"/>
      <c r="F386" s="37" t="s">
        <v>219</v>
      </c>
      <c r="G386" s="38">
        <f>G383+G384</f>
        <v>66.60499999999999</v>
      </c>
    </row>
    <row r="387" spans="2:7" ht="18">
      <c r="B387" s="46"/>
      <c r="C387" s="47"/>
      <c r="D387" s="53"/>
      <c r="E387" s="46"/>
      <c r="F387" s="54" t="s">
        <v>220</v>
      </c>
      <c r="G387" s="55">
        <f>(G383/G386)*100</f>
        <v>44.85398994069515</v>
      </c>
    </row>
    <row r="388" spans="2:7" ht="18.75" thickBot="1">
      <c r="B388" s="56"/>
      <c r="C388" s="57"/>
      <c r="D388" s="58"/>
      <c r="E388" s="59"/>
      <c r="F388" s="60"/>
      <c r="G388" s="61"/>
    </row>
    <row r="389" spans="2:7" ht="18.75" thickBot="1">
      <c r="B389" s="62"/>
      <c r="C389" s="63"/>
      <c r="D389" s="64"/>
      <c r="E389" s="65" t="s">
        <v>390</v>
      </c>
      <c r="F389" s="66"/>
      <c r="G389" s="67"/>
    </row>
    <row r="390" spans="2:7" ht="18">
      <c r="B390" s="68"/>
      <c r="C390" s="69"/>
      <c r="D390" s="70"/>
      <c r="E390" s="10"/>
      <c r="F390" s="71"/>
      <c r="G390" s="72"/>
    </row>
    <row r="391" spans="2:7" ht="18">
      <c r="B391" s="24" t="s">
        <v>92</v>
      </c>
      <c r="C391" s="73"/>
      <c r="D391" s="24" t="s">
        <v>93</v>
      </c>
      <c r="E391" s="74" t="s">
        <v>94</v>
      </c>
      <c r="F391" s="74" t="s">
        <v>95</v>
      </c>
      <c r="G391" s="75" t="s">
        <v>96</v>
      </c>
    </row>
    <row r="392" spans="2:7" ht="18">
      <c r="B392" s="27"/>
      <c r="C392" s="28"/>
      <c r="D392" s="27"/>
      <c r="E392" s="24" t="s">
        <v>9</v>
      </c>
      <c r="F392" s="27"/>
      <c r="G392" s="31"/>
    </row>
    <row r="393" spans="2:7" ht="16.5">
      <c r="B393" s="27"/>
      <c r="C393" s="28"/>
      <c r="D393" s="29"/>
      <c r="E393" s="27"/>
      <c r="F393" s="27"/>
      <c r="G393" s="31"/>
    </row>
    <row r="394" spans="2:7" ht="16.5">
      <c r="B394" s="33" t="s">
        <v>97</v>
      </c>
      <c r="C394" s="28"/>
      <c r="D394" s="41" t="s">
        <v>116</v>
      </c>
      <c r="E394" s="27" t="s">
        <v>281</v>
      </c>
      <c r="F394" s="27" t="s">
        <v>282</v>
      </c>
      <c r="G394" s="34" t="s">
        <v>283</v>
      </c>
    </row>
    <row r="395" spans="2:7" ht="16.5">
      <c r="B395" s="33" t="s">
        <v>101</v>
      </c>
      <c r="C395" s="28"/>
      <c r="D395" s="29" t="s">
        <v>284</v>
      </c>
      <c r="E395" s="27"/>
      <c r="F395" s="27"/>
      <c r="G395" s="31"/>
    </row>
    <row r="396" spans="2:7" ht="16.5">
      <c r="B396" s="27"/>
      <c r="C396" s="28"/>
      <c r="D396" s="29"/>
      <c r="E396" s="27"/>
      <c r="F396" s="27"/>
      <c r="G396" s="31"/>
    </row>
    <row r="397" spans="2:7" ht="16.5">
      <c r="B397" s="33" t="s">
        <v>118</v>
      </c>
      <c r="C397" s="28"/>
      <c r="D397" s="41" t="s">
        <v>285</v>
      </c>
      <c r="E397" s="27" t="s">
        <v>286</v>
      </c>
      <c r="F397" s="27" t="s">
        <v>287</v>
      </c>
      <c r="G397" s="31">
        <v>1.25</v>
      </c>
    </row>
    <row r="398" spans="2:7" ht="16.5">
      <c r="B398" s="27"/>
      <c r="C398" s="28"/>
      <c r="D398" s="41"/>
      <c r="E398" s="27"/>
      <c r="F398" s="27"/>
      <c r="G398" s="31"/>
    </row>
    <row r="399" spans="2:7" ht="16.5">
      <c r="B399" s="27"/>
      <c r="C399" s="28"/>
      <c r="D399" s="41" t="s">
        <v>288</v>
      </c>
      <c r="E399" s="27" t="s">
        <v>289</v>
      </c>
      <c r="F399" s="27" t="s">
        <v>290</v>
      </c>
      <c r="G399" s="31">
        <v>0.634</v>
      </c>
    </row>
    <row r="400" spans="2:7" ht="16.5">
      <c r="B400" s="27"/>
      <c r="C400" s="28"/>
      <c r="D400" s="41"/>
      <c r="E400" s="27"/>
      <c r="F400" s="27"/>
      <c r="G400" s="31"/>
    </row>
    <row r="401" spans="2:7" ht="16.5">
      <c r="B401" s="27"/>
      <c r="C401" s="28"/>
      <c r="D401" s="41" t="s">
        <v>288</v>
      </c>
      <c r="E401" s="27" t="s">
        <v>291</v>
      </c>
      <c r="F401" s="27" t="s">
        <v>292</v>
      </c>
      <c r="G401" s="31">
        <v>0.426</v>
      </c>
    </row>
    <row r="402" spans="2:7" ht="16.5">
      <c r="B402" s="27"/>
      <c r="C402" s="28"/>
      <c r="D402" s="41"/>
      <c r="E402" s="27"/>
      <c r="F402" s="27"/>
      <c r="G402" s="31"/>
    </row>
    <row r="403" spans="2:7" ht="16.5">
      <c r="B403" s="27"/>
      <c r="C403" s="28"/>
      <c r="D403" s="41" t="s">
        <v>98</v>
      </c>
      <c r="E403" s="27" t="s">
        <v>293</v>
      </c>
      <c r="F403" s="27" t="s">
        <v>282</v>
      </c>
      <c r="G403" s="31">
        <v>2.809</v>
      </c>
    </row>
    <row r="404" spans="2:7" ht="16.5">
      <c r="B404" s="27"/>
      <c r="C404" s="28"/>
      <c r="D404" s="41"/>
      <c r="E404" s="27"/>
      <c r="F404" s="27"/>
      <c r="G404" s="31"/>
    </row>
    <row r="405" spans="2:7" ht="16.5">
      <c r="B405" s="27"/>
      <c r="C405" s="28">
        <v>3042</v>
      </c>
      <c r="D405" s="29" t="s">
        <v>294</v>
      </c>
      <c r="E405" s="27" t="s">
        <v>295</v>
      </c>
      <c r="F405" s="27" t="s">
        <v>296</v>
      </c>
      <c r="G405" s="31">
        <v>0.09</v>
      </c>
    </row>
    <row r="406" spans="2:7" ht="16.5">
      <c r="B406" s="27"/>
      <c r="C406" s="28"/>
      <c r="D406" s="29" t="s">
        <v>137</v>
      </c>
      <c r="E406" s="27"/>
      <c r="F406" s="27"/>
      <c r="G406" s="31"/>
    </row>
    <row r="407" spans="2:7" ht="16.5">
      <c r="B407" s="27"/>
      <c r="C407" s="28"/>
      <c r="D407" s="29"/>
      <c r="E407" s="27"/>
      <c r="F407" s="27"/>
      <c r="G407" s="31"/>
    </row>
    <row r="408" spans="2:7" ht="16.5">
      <c r="B408" s="27"/>
      <c r="C408" s="28">
        <v>3056</v>
      </c>
      <c r="D408" s="29" t="s">
        <v>295</v>
      </c>
      <c r="E408" s="27" t="s">
        <v>166</v>
      </c>
      <c r="F408" s="27" t="s">
        <v>294</v>
      </c>
      <c r="G408" s="31">
        <v>0.69</v>
      </c>
    </row>
    <row r="409" spans="2:7" ht="16.5">
      <c r="B409" s="27"/>
      <c r="C409" s="28"/>
      <c r="D409" s="29" t="s">
        <v>137</v>
      </c>
      <c r="E409" s="27"/>
      <c r="F409" s="27"/>
      <c r="G409" s="31"/>
    </row>
    <row r="410" spans="2:7" ht="16.5">
      <c r="B410" s="27"/>
      <c r="C410" s="28"/>
      <c r="D410" s="29"/>
      <c r="E410" s="27"/>
      <c r="F410" s="27"/>
      <c r="G410" s="31"/>
    </row>
    <row r="411" spans="2:7" ht="16.5">
      <c r="B411" s="27"/>
      <c r="C411" s="28">
        <v>3064</v>
      </c>
      <c r="D411" s="29" t="s">
        <v>297</v>
      </c>
      <c r="E411" s="27" t="s">
        <v>296</v>
      </c>
      <c r="F411" s="27" t="s">
        <v>298</v>
      </c>
      <c r="G411" s="39">
        <v>0.76</v>
      </c>
    </row>
    <row r="412" spans="2:7" ht="16.5">
      <c r="B412" s="27"/>
      <c r="C412" s="28"/>
      <c r="D412" s="29" t="s">
        <v>137</v>
      </c>
      <c r="E412" s="27"/>
      <c r="F412" s="27"/>
      <c r="G412" s="31"/>
    </row>
    <row r="413" spans="2:7" ht="16.5">
      <c r="B413" s="27"/>
      <c r="C413" s="28"/>
      <c r="D413" s="29"/>
      <c r="E413" s="27"/>
      <c r="F413" s="27"/>
      <c r="G413" s="31"/>
    </row>
    <row r="414" spans="2:256" ht="18">
      <c r="B414" s="52"/>
      <c r="C414" s="76"/>
      <c r="D414" s="77"/>
      <c r="E414" s="52"/>
      <c r="F414" s="37" t="s">
        <v>126</v>
      </c>
      <c r="G414" s="38">
        <f>SUM(G397:G411)</f>
        <v>6.658999999999999</v>
      </c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  <c r="AG414" s="78"/>
      <c r="AH414" s="78"/>
      <c r="AI414" s="78"/>
      <c r="AJ414" s="78"/>
      <c r="AK414" s="78"/>
      <c r="AL414" s="78"/>
      <c r="AM414" s="78"/>
      <c r="AN414" s="78"/>
      <c r="AO414" s="78"/>
      <c r="AP414" s="78"/>
      <c r="AQ414" s="78"/>
      <c r="AR414" s="78"/>
      <c r="AS414" s="78"/>
      <c r="AT414" s="78"/>
      <c r="AU414" s="78"/>
      <c r="AV414" s="78"/>
      <c r="AW414" s="78"/>
      <c r="AX414" s="78"/>
      <c r="AY414" s="78"/>
      <c r="AZ414" s="78"/>
      <c r="BA414" s="78"/>
      <c r="BB414" s="78"/>
      <c r="BC414" s="78"/>
      <c r="BD414" s="78"/>
      <c r="BE414" s="78"/>
      <c r="BF414" s="78"/>
      <c r="BG414" s="78"/>
      <c r="BH414" s="78"/>
      <c r="BI414" s="78"/>
      <c r="BJ414" s="78"/>
      <c r="BK414" s="78"/>
      <c r="BL414" s="78"/>
      <c r="BM414" s="78"/>
      <c r="BN414" s="78"/>
      <c r="BO414" s="78"/>
      <c r="BP414" s="78"/>
      <c r="BQ414" s="78"/>
      <c r="BR414" s="78"/>
      <c r="BS414" s="78"/>
      <c r="BT414" s="78"/>
      <c r="BU414" s="78"/>
      <c r="BV414" s="78"/>
      <c r="BW414" s="78"/>
      <c r="BX414" s="78"/>
      <c r="BY414" s="78"/>
      <c r="BZ414" s="78"/>
      <c r="CA414" s="78"/>
      <c r="CB414" s="78"/>
      <c r="CC414" s="78"/>
      <c r="CD414" s="78"/>
      <c r="CE414" s="78"/>
      <c r="CF414" s="78"/>
      <c r="CG414" s="78"/>
      <c r="CH414" s="78"/>
      <c r="CI414" s="78"/>
      <c r="CJ414" s="78"/>
      <c r="CK414" s="78"/>
      <c r="CL414" s="78"/>
      <c r="CM414" s="78"/>
      <c r="CN414" s="78"/>
      <c r="CO414" s="78"/>
      <c r="CP414" s="78"/>
      <c r="CQ414" s="78"/>
      <c r="CR414" s="78"/>
      <c r="CS414" s="78"/>
      <c r="CT414" s="78"/>
      <c r="CU414" s="78"/>
      <c r="CV414" s="78"/>
      <c r="CW414" s="78"/>
      <c r="CX414" s="78"/>
      <c r="CY414" s="78"/>
      <c r="CZ414" s="78"/>
      <c r="DA414" s="78"/>
      <c r="DB414" s="78"/>
      <c r="DC414" s="78"/>
      <c r="DD414" s="78"/>
      <c r="DE414" s="78"/>
      <c r="DF414" s="78"/>
      <c r="DG414" s="78"/>
      <c r="DH414" s="78"/>
      <c r="DI414" s="78"/>
      <c r="DJ414" s="78"/>
      <c r="DK414" s="78"/>
      <c r="DL414" s="78"/>
      <c r="DM414" s="78"/>
      <c r="DN414" s="78"/>
      <c r="DO414" s="78"/>
      <c r="DP414" s="78"/>
      <c r="DQ414" s="78"/>
      <c r="DR414" s="78"/>
      <c r="DS414" s="78"/>
      <c r="DT414" s="78"/>
      <c r="DU414" s="78"/>
      <c r="DV414" s="78"/>
      <c r="DW414" s="78"/>
      <c r="DX414" s="78"/>
      <c r="DY414" s="78"/>
      <c r="DZ414" s="78"/>
      <c r="EA414" s="78"/>
      <c r="EB414" s="78"/>
      <c r="EC414" s="78"/>
      <c r="ED414" s="78"/>
      <c r="EE414" s="78"/>
      <c r="EF414" s="78"/>
      <c r="EG414" s="78"/>
      <c r="EH414" s="78"/>
      <c r="EI414" s="78"/>
      <c r="EJ414" s="78"/>
      <c r="EK414" s="78"/>
      <c r="EL414" s="78"/>
      <c r="EM414" s="78"/>
      <c r="EN414" s="78"/>
      <c r="EO414" s="78"/>
      <c r="EP414" s="78"/>
      <c r="EQ414" s="78"/>
      <c r="ER414" s="78"/>
      <c r="ES414" s="78"/>
      <c r="ET414" s="78"/>
      <c r="EU414" s="78"/>
      <c r="EV414" s="78"/>
      <c r="EW414" s="78"/>
      <c r="EX414" s="78"/>
      <c r="EY414" s="78"/>
      <c r="EZ414" s="78"/>
      <c r="FA414" s="78"/>
      <c r="FB414" s="78"/>
      <c r="FC414" s="78"/>
      <c r="FD414" s="78"/>
      <c r="FE414" s="78"/>
      <c r="FF414" s="78"/>
      <c r="FG414" s="78"/>
      <c r="FH414" s="78"/>
      <c r="FI414" s="78"/>
      <c r="FJ414" s="78"/>
      <c r="FK414" s="78"/>
      <c r="FL414" s="78"/>
      <c r="FM414" s="78"/>
      <c r="FN414" s="78"/>
      <c r="FO414" s="78"/>
      <c r="FP414" s="78"/>
      <c r="FQ414" s="78"/>
      <c r="FR414" s="78"/>
      <c r="FS414" s="78"/>
      <c r="FT414" s="78"/>
      <c r="FU414" s="78"/>
      <c r="FV414" s="78"/>
      <c r="FW414" s="78"/>
      <c r="FX414" s="78"/>
      <c r="FY414" s="78"/>
      <c r="FZ414" s="78"/>
      <c r="GA414" s="78"/>
      <c r="GB414" s="78"/>
      <c r="GC414" s="78"/>
      <c r="GD414" s="78"/>
      <c r="GE414" s="78"/>
      <c r="GF414" s="78"/>
      <c r="GG414" s="78"/>
      <c r="GH414" s="78"/>
      <c r="GI414" s="78"/>
      <c r="GJ414" s="78"/>
      <c r="GK414" s="78"/>
      <c r="GL414" s="78"/>
      <c r="GM414" s="78"/>
      <c r="GN414" s="78"/>
      <c r="GO414" s="78"/>
      <c r="GP414" s="78"/>
      <c r="GQ414" s="78"/>
      <c r="GR414" s="78"/>
      <c r="GS414" s="78"/>
      <c r="GT414" s="78"/>
      <c r="GU414" s="78"/>
      <c r="GV414" s="78"/>
      <c r="GW414" s="78"/>
      <c r="GX414" s="78"/>
      <c r="GY414" s="78"/>
      <c r="GZ414" s="78"/>
      <c r="HA414" s="78"/>
      <c r="HB414" s="78"/>
      <c r="HC414" s="78"/>
      <c r="HD414" s="78"/>
      <c r="HE414" s="78"/>
      <c r="HF414" s="78"/>
      <c r="HG414" s="78"/>
      <c r="HH414" s="78"/>
      <c r="HI414" s="78"/>
      <c r="HJ414" s="78"/>
      <c r="HK414" s="78"/>
      <c r="HL414" s="78"/>
      <c r="HM414" s="78"/>
      <c r="HN414" s="78"/>
      <c r="HO414" s="78"/>
      <c r="HP414" s="78"/>
      <c r="HQ414" s="78"/>
      <c r="HR414" s="78"/>
      <c r="HS414" s="78"/>
      <c r="HT414" s="78"/>
      <c r="HU414" s="78"/>
      <c r="HV414" s="78"/>
      <c r="HW414" s="78"/>
      <c r="HX414" s="78"/>
      <c r="HY414" s="78"/>
      <c r="HZ414" s="78"/>
      <c r="IA414" s="78"/>
      <c r="IB414" s="78"/>
      <c r="IC414" s="78"/>
      <c r="ID414" s="78"/>
      <c r="IE414" s="78"/>
      <c r="IF414" s="78"/>
      <c r="IG414" s="78"/>
      <c r="IH414" s="78"/>
      <c r="II414" s="78"/>
      <c r="IJ414" s="78"/>
      <c r="IK414" s="78"/>
      <c r="IL414" s="78"/>
      <c r="IM414" s="78"/>
      <c r="IN414" s="78"/>
      <c r="IO414" s="78"/>
      <c r="IP414" s="78"/>
      <c r="IQ414" s="78"/>
      <c r="IR414" s="78"/>
      <c r="IS414" s="78"/>
      <c r="IT414" s="78"/>
      <c r="IU414" s="78"/>
      <c r="IV414" s="78"/>
    </row>
    <row r="415" spans="2:7" ht="16.5">
      <c r="B415" s="27"/>
      <c r="C415" s="28"/>
      <c r="D415" s="41"/>
      <c r="E415" s="27"/>
      <c r="F415" s="27"/>
      <c r="G415" s="31"/>
    </row>
    <row r="416" spans="2:7" ht="16.5">
      <c r="B416" s="33" t="s">
        <v>127</v>
      </c>
      <c r="C416" s="28"/>
      <c r="D416" s="41" t="s">
        <v>288</v>
      </c>
      <c r="E416" s="27" t="s">
        <v>297</v>
      </c>
      <c r="F416" s="27" t="s">
        <v>299</v>
      </c>
      <c r="G416" s="31">
        <v>0.882</v>
      </c>
    </row>
    <row r="417" spans="2:7" ht="16.5">
      <c r="B417" s="27"/>
      <c r="C417" s="28"/>
      <c r="D417" s="41"/>
      <c r="E417" s="27"/>
      <c r="F417" s="27"/>
      <c r="G417" s="31"/>
    </row>
    <row r="418" spans="2:7" ht="16.5">
      <c r="B418" s="27"/>
      <c r="C418" s="28">
        <v>3002</v>
      </c>
      <c r="D418" s="41" t="s">
        <v>300</v>
      </c>
      <c r="E418" s="27" t="s">
        <v>166</v>
      </c>
      <c r="F418" s="27" t="s">
        <v>301</v>
      </c>
      <c r="G418" s="31">
        <v>0.77</v>
      </c>
    </row>
    <row r="419" spans="2:7" ht="16.5">
      <c r="B419" s="27"/>
      <c r="C419" s="28"/>
      <c r="D419" s="41" t="s">
        <v>137</v>
      </c>
      <c r="E419" s="27"/>
      <c r="F419" s="27"/>
      <c r="G419" s="31"/>
    </row>
    <row r="420" spans="2:7" ht="16.5">
      <c r="B420" s="27"/>
      <c r="C420" s="27"/>
      <c r="D420" s="27"/>
      <c r="E420" s="27"/>
      <c r="F420" s="27"/>
      <c r="G420" s="27"/>
    </row>
    <row r="421" spans="2:7" ht="16.5">
      <c r="B421" s="27"/>
      <c r="C421" s="28">
        <v>3016</v>
      </c>
      <c r="D421" s="41" t="s">
        <v>302</v>
      </c>
      <c r="E421" s="27" t="s">
        <v>303</v>
      </c>
      <c r="F421" s="27" t="s">
        <v>292</v>
      </c>
      <c r="G421" s="31">
        <v>0.53</v>
      </c>
    </row>
    <row r="422" spans="2:7" ht="16.5">
      <c r="B422" s="27"/>
      <c r="C422" s="28"/>
      <c r="D422" s="41" t="s">
        <v>137</v>
      </c>
      <c r="E422" s="27"/>
      <c r="F422" s="27"/>
      <c r="G422" s="31"/>
    </row>
    <row r="423" spans="2:7" ht="16.5">
      <c r="B423" s="27"/>
      <c r="C423" s="28"/>
      <c r="D423" s="41"/>
      <c r="E423" s="27"/>
      <c r="F423" s="27"/>
      <c r="G423" s="31"/>
    </row>
    <row r="424" spans="2:7" ht="16.5">
      <c r="B424" s="27"/>
      <c r="C424" s="28">
        <v>3022</v>
      </c>
      <c r="D424" s="41" t="s">
        <v>303</v>
      </c>
      <c r="E424" s="27" t="s">
        <v>304</v>
      </c>
      <c r="F424" s="27" t="s">
        <v>302</v>
      </c>
      <c r="G424" s="31">
        <v>1.19</v>
      </c>
    </row>
    <row r="425" spans="2:7" ht="16.5">
      <c r="B425" s="27"/>
      <c r="C425" s="28"/>
      <c r="D425" s="41" t="s">
        <v>137</v>
      </c>
      <c r="E425" s="27"/>
      <c r="F425" s="27"/>
      <c r="G425" s="31"/>
    </row>
    <row r="426" spans="2:7" ht="16.5">
      <c r="B426" s="27"/>
      <c r="C426" s="28">
        <v>3054</v>
      </c>
      <c r="D426" s="41" t="s">
        <v>301</v>
      </c>
      <c r="E426" s="27" t="s">
        <v>300</v>
      </c>
      <c r="F426" s="27" t="s">
        <v>305</v>
      </c>
      <c r="G426" s="39">
        <v>1.33</v>
      </c>
    </row>
    <row r="427" spans="2:7" ht="16.5">
      <c r="B427" s="27"/>
      <c r="C427" s="28"/>
      <c r="D427" s="41" t="s">
        <v>137</v>
      </c>
      <c r="E427" s="27"/>
      <c r="F427" s="27"/>
      <c r="G427" s="31"/>
    </row>
    <row r="428" spans="2:256" ht="18">
      <c r="B428" s="52"/>
      <c r="C428" s="76"/>
      <c r="D428" s="77"/>
      <c r="E428" s="52"/>
      <c r="F428" s="37" t="s">
        <v>144</v>
      </c>
      <c r="G428" s="38">
        <f>SUM(G416:G426)</f>
        <v>4.702</v>
      </c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  <c r="AG428" s="78"/>
      <c r="AH428" s="78"/>
      <c r="AI428" s="78"/>
      <c r="AJ428" s="78"/>
      <c r="AK428" s="78"/>
      <c r="AL428" s="78"/>
      <c r="AM428" s="78"/>
      <c r="AN428" s="78"/>
      <c r="AO428" s="78"/>
      <c r="AP428" s="78"/>
      <c r="AQ428" s="78"/>
      <c r="AR428" s="78"/>
      <c r="AS428" s="78"/>
      <c r="AT428" s="78"/>
      <c r="AU428" s="78"/>
      <c r="AV428" s="78"/>
      <c r="AW428" s="78"/>
      <c r="AX428" s="78"/>
      <c r="AY428" s="78"/>
      <c r="AZ428" s="78"/>
      <c r="BA428" s="78"/>
      <c r="BB428" s="78"/>
      <c r="BC428" s="78"/>
      <c r="BD428" s="78"/>
      <c r="BE428" s="78"/>
      <c r="BF428" s="78"/>
      <c r="BG428" s="78"/>
      <c r="BH428" s="78"/>
      <c r="BI428" s="78"/>
      <c r="BJ428" s="78"/>
      <c r="BK428" s="78"/>
      <c r="BL428" s="78"/>
      <c r="BM428" s="78"/>
      <c r="BN428" s="78"/>
      <c r="BO428" s="78"/>
      <c r="BP428" s="78"/>
      <c r="BQ428" s="78"/>
      <c r="BR428" s="78"/>
      <c r="BS428" s="78"/>
      <c r="BT428" s="78"/>
      <c r="BU428" s="78"/>
      <c r="BV428" s="78"/>
      <c r="BW428" s="78"/>
      <c r="BX428" s="78"/>
      <c r="BY428" s="78"/>
      <c r="BZ428" s="78"/>
      <c r="CA428" s="78"/>
      <c r="CB428" s="78"/>
      <c r="CC428" s="78"/>
      <c r="CD428" s="78"/>
      <c r="CE428" s="78"/>
      <c r="CF428" s="78"/>
      <c r="CG428" s="78"/>
      <c r="CH428" s="78"/>
      <c r="CI428" s="78"/>
      <c r="CJ428" s="78"/>
      <c r="CK428" s="78"/>
      <c r="CL428" s="78"/>
      <c r="CM428" s="78"/>
      <c r="CN428" s="78"/>
      <c r="CO428" s="78"/>
      <c r="CP428" s="78"/>
      <c r="CQ428" s="78"/>
      <c r="CR428" s="78"/>
      <c r="CS428" s="78"/>
      <c r="CT428" s="78"/>
      <c r="CU428" s="78"/>
      <c r="CV428" s="78"/>
      <c r="CW428" s="78"/>
      <c r="CX428" s="78"/>
      <c r="CY428" s="78"/>
      <c r="CZ428" s="78"/>
      <c r="DA428" s="78"/>
      <c r="DB428" s="78"/>
      <c r="DC428" s="78"/>
      <c r="DD428" s="78"/>
      <c r="DE428" s="78"/>
      <c r="DF428" s="78"/>
      <c r="DG428" s="78"/>
      <c r="DH428" s="78"/>
      <c r="DI428" s="78"/>
      <c r="DJ428" s="78"/>
      <c r="DK428" s="78"/>
      <c r="DL428" s="78"/>
      <c r="DM428" s="78"/>
      <c r="DN428" s="78"/>
      <c r="DO428" s="78"/>
      <c r="DP428" s="78"/>
      <c r="DQ428" s="78"/>
      <c r="DR428" s="78"/>
      <c r="DS428" s="78"/>
      <c r="DT428" s="78"/>
      <c r="DU428" s="78"/>
      <c r="DV428" s="78"/>
      <c r="DW428" s="78"/>
      <c r="DX428" s="78"/>
      <c r="DY428" s="78"/>
      <c r="DZ428" s="78"/>
      <c r="EA428" s="78"/>
      <c r="EB428" s="78"/>
      <c r="EC428" s="78"/>
      <c r="ED428" s="78"/>
      <c r="EE428" s="78"/>
      <c r="EF428" s="78"/>
      <c r="EG428" s="78"/>
      <c r="EH428" s="78"/>
      <c r="EI428" s="78"/>
      <c r="EJ428" s="78"/>
      <c r="EK428" s="78"/>
      <c r="EL428" s="78"/>
      <c r="EM428" s="78"/>
      <c r="EN428" s="78"/>
      <c r="EO428" s="78"/>
      <c r="EP428" s="78"/>
      <c r="EQ428" s="78"/>
      <c r="ER428" s="78"/>
      <c r="ES428" s="78"/>
      <c r="ET428" s="78"/>
      <c r="EU428" s="78"/>
      <c r="EV428" s="78"/>
      <c r="EW428" s="78"/>
      <c r="EX428" s="78"/>
      <c r="EY428" s="78"/>
      <c r="EZ428" s="78"/>
      <c r="FA428" s="78"/>
      <c r="FB428" s="78"/>
      <c r="FC428" s="78"/>
      <c r="FD428" s="78"/>
      <c r="FE428" s="78"/>
      <c r="FF428" s="78"/>
      <c r="FG428" s="78"/>
      <c r="FH428" s="78"/>
      <c r="FI428" s="78"/>
      <c r="FJ428" s="78"/>
      <c r="FK428" s="78"/>
      <c r="FL428" s="78"/>
      <c r="FM428" s="78"/>
      <c r="FN428" s="78"/>
      <c r="FO428" s="78"/>
      <c r="FP428" s="78"/>
      <c r="FQ428" s="78"/>
      <c r="FR428" s="78"/>
      <c r="FS428" s="78"/>
      <c r="FT428" s="78"/>
      <c r="FU428" s="78"/>
      <c r="FV428" s="78"/>
      <c r="FW428" s="78"/>
      <c r="FX428" s="78"/>
      <c r="FY428" s="78"/>
      <c r="FZ428" s="78"/>
      <c r="GA428" s="78"/>
      <c r="GB428" s="78"/>
      <c r="GC428" s="78"/>
      <c r="GD428" s="78"/>
      <c r="GE428" s="78"/>
      <c r="GF428" s="78"/>
      <c r="GG428" s="78"/>
      <c r="GH428" s="78"/>
      <c r="GI428" s="78"/>
      <c r="GJ428" s="78"/>
      <c r="GK428" s="78"/>
      <c r="GL428" s="78"/>
      <c r="GM428" s="78"/>
      <c r="GN428" s="78"/>
      <c r="GO428" s="78"/>
      <c r="GP428" s="78"/>
      <c r="GQ428" s="78"/>
      <c r="GR428" s="78"/>
      <c r="GS428" s="78"/>
      <c r="GT428" s="78"/>
      <c r="GU428" s="78"/>
      <c r="GV428" s="78"/>
      <c r="GW428" s="78"/>
      <c r="GX428" s="78"/>
      <c r="GY428" s="78"/>
      <c r="GZ428" s="78"/>
      <c r="HA428" s="78"/>
      <c r="HB428" s="78"/>
      <c r="HC428" s="78"/>
      <c r="HD428" s="78"/>
      <c r="HE428" s="78"/>
      <c r="HF428" s="78"/>
      <c r="HG428" s="78"/>
      <c r="HH428" s="78"/>
      <c r="HI428" s="78"/>
      <c r="HJ428" s="78"/>
      <c r="HK428" s="78"/>
      <c r="HL428" s="78"/>
      <c r="HM428" s="78"/>
      <c r="HN428" s="78"/>
      <c r="HO428" s="78"/>
      <c r="HP428" s="78"/>
      <c r="HQ428" s="78"/>
      <c r="HR428" s="78"/>
      <c r="HS428" s="78"/>
      <c r="HT428" s="78"/>
      <c r="HU428" s="78"/>
      <c r="HV428" s="78"/>
      <c r="HW428" s="78"/>
      <c r="HX428" s="78"/>
      <c r="HY428" s="78"/>
      <c r="HZ428" s="78"/>
      <c r="IA428" s="78"/>
      <c r="IB428" s="78"/>
      <c r="IC428" s="78"/>
      <c r="ID428" s="78"/>
      <c r="IE428" s="78"/>
      <c r="IF428" s="78"/>
      <c r="IG428" s="78"/>
      <c r="IH428" s="78"/>
      <c r="II428" s="78"/>
      <c r="IJ428" s="78"/>
      <c r="IK428" s="78"/>
      <c r="IL428" s="78"/>
      <c r="IM428" s="78"/>
      <c r="IN428" s="78"/>
      <c r="IO428" s="78"/>
      <c r="IP428" s="78"/>
      <c r="IQ428" s="78"/>
      <c r="IR428" s="78"/>
      <c r="IS428" s="78"/>
      <c r="IT428" s="78"/>
      <c r="IU428" s="78"/>
      <c r="IV428" s="78"/>
    </row>
    <row r="429" spans="2:7" ht="16.5">
      <c r="B429" s="27"/>
      <c r="C429" s="28"/>
      <c r="D429" s="41"/>
      <c r="E429" s="27"/>
      <c r="F429" s="27"/>
      <c r="G429" s="31"/>
    </row>
    <row r="430" spans="2:7" ht="16.5">
      <c r="B430" s="33" t="s">
        <v>145</v>
      </c>
      <c r="C430" s="28">
        <v>3004</v>
      </c>
      <c r="D430" s="41" t="s">
        <v>306</v>
      </c>
      <c r="E430" s="27" t="s">
        <v>307</v>
      </c>
      <c r="F430" s="27" t="s">
        <v>308</v>
      </c>
      <c r="G430" s="31">
        <v>0.56</v>
      </c>
    </row>
    <row r="431" spans="2:7" ht="16.5">
      <c r="B431" s="27"/>
      <c r="C431" s="28"/>
      <c r="D431" s="41" t="s">
        <v>143</v>
      </c>
      <c r="E431" s="27"/>
      <c r="F431" s="27"/>
      <c r="G431" s="31"/>
    </row>
    <row r="432" spans="2:7" ht="16.5">
      <c r="B432" s="27"/>
      <c r="C432" s="28"/>
      <c r="D432" s="41"/>
      <c r="E432" s="27"/>
      <c r="F432" s="27"/>
      <c r="G432" s="31"/>
    </row>
    <row r="433" spans="2:7" ht="16.5">
      <c r="B433" s="27"/>
      <c r="C433" s="28">
        <v>3006</v>
      </c>
      <c r="D433" s="41" t="s">
        <v>308</v>
      </c>
      <c r="E433" s="27" t="s">
        <v>270</v>
      </c>
      <c r="F433" s="27" t="s">
        <v>292</v>
      </c>
      <c r="G433" s="31">
        <v>0.91</v>
      </c>
    </row>
    <row r="434" spans="2:7" ht="16.5">
      <c r="B434" s="27"/>
      <c r="C434" s="28"/>
      <c r="D434" s="41" t="s">
        <v>137</v>
      </c>
      <c r="E434" s="27"/>
      <c r="F434" s="27"/>
      <c r="G434" s="31"/>
    </row>
    <row r="435" spans="2:7" ht="16.5">
      <c r="B435" s="27"/>
      <c r="C435" s="28"/>
      <c r="D435" s="41"/>
      <c r="E435" s="27"/>
      <c r="F435" s="27"/>
      <c r="G435" s="31"/>
    </row>
    <row r="436" spans="2:7" ht="16.5">
      <c r="B436" s="27"/>
      <c r="C436" s="28">
        <v>3008</v>
      </c>
      <c r="D436" s="41" t="s">
        <v>309</v>
      </c>
      <c r="E436" s="27" t="s">
        <v>310</v>
      </c>
      <c r="F436" s="27" t="s">
        <v>311</v>
      </c>
      <c r="G436" s="31">
        <v>1.54</v>
      </c>
    </row>
    <row r="437" spans="2:7" ht="16.5">
      <c r="B437" s="27"/>
      <c r="C437" s="28"/>
      <c r="D437" s="41" t="s">
        <v>137</v>
      </c>
      <c r="E437" s="27"/>
      <c r="F437" s="27"/>
      <c r="G437" s="31"/>
    </row>
    <row r="438" spans="2:7" ht="16.5">
      <c r="B438" s="27"/>
      <c r="C438" s="28"/>
      <c r="D438" s="41"/>
      <c r="E438" s="27"/>
      <c r="F438" s="27"/>
      <c r="G438" s="31"/>
    </row>
    <row r="439" spans="2:7" ht="16.5">
      <c r="B439" s="27"/>
      <c r="C439" s="28">
        <v>3010</v>
      </c>
      <c r="D439" s="41" t="s">
        <v>312</v>
      </c>
      <c r="E439" s="27" t="s">
        <v>313</v>
      </c>
      <c r="F439" s="27" t="s">
        <v>305</v>
      </c>
      <c r="G439" s="31">
        <v>0.61</v>
      </c>
    </row>
    <row r="440" spans="2:7" ht="16.5">
      <c r="B440" s="27"/>
      <c r="C440" s="28"/>
      <c r="D440" s="41" t="s">
        <v>137</v>
      </c>
      <c r="E440" s="27"/>
      <c r="F440" s="27"/>
      <c r="G440" s="31"/>
    </row>
    <row r="441" spans="2:7" ht="16.5">
      <c r="B441" s="27"/>
      <c r="C441" s="28"/>
      <c r="D441" s="41"/>
      <c r="E441" s="27"/>
      <c r="F441" s="27"/>
      <c r="G441" s="31"/>
    </row>
    <row r="442" spans="2:7" ht="16.5">
      <c r="B442" s="27"/>
      <c r="C442" s="28">
        <v>3012</v>
      </c>
      <c r="D442" s="41" t="s">
        <v>314</v>
      </c>
      <c r="E442" s="27" t="s">
        <v>315</v>
      </c>
      <c r="F442" s="27" t="s">
        <v>316</v>
      </c>
      <c r="G442" s="31">
        <v>0.1</v>
      </c>
    </row>
    <row r="443" spans="2:7" ht="16.5">
      <c r="B443" s="27"/>
      <c r="C443" s="28"/>
      <c r="D443" s="41" t="s">
        <v>143</v>
      </c>
      <c r="E443" s="27"/>
      <c r="F443" s="27"/>
      <c r="G443" s="31"/>
    </row>
    <row r="444" spans="2:7" ht="16.5">
      <c r="B444" s="27"/>
      <c r="C444" s="28"/>
      <c r="D444" s="41"/>
      <c r="E444" s="27"/>
      <c r="F444" s="27"/>
      <c r="G444" s="31"/>
    </row>
    <row r="445" spans="2:7" ht="16.5">
      <c r="B445" s="27"/>
      <c r="C445" s="28">
        <v>3014</v>
      </c>
      <c r="D445" s="41" t="s">
        <v>317</v>
      </c>
      <c r="E445" s="27" t="s">
        <v>318</v>
      </c>
      <c r="F445" s="27" t="s">
        <v>308</v>
      </c>
      <c r="G445" s="31">
        <v>0.15</v>
      </c>
    </row>
    <row r="446" spans="2:7" ht="16.5">
      <c r="B446" s="27"/>
      <c r="C446" s="28"/>
      <c r="D446" s="41" t="s">
        <v>137</v>
      </c>
      <c r="E446" s="27"/>
      <c r="F446" s="27"/>
      <c r="G446" s="31"/>
    </row>
    <row r="447" spans="2:7" ht="16.5">
      <c r="B447" s="27"/>
      <c r="C447" s="28"/>
      <c r="D447" s="41"/>
      <c r="E447" s="27"/>
      <c r="F447" s="27"/>
      <c r="G447" s="31"/>
    </row>
    <row r="448" spans="2:7" ht="16.5">
      <c r="B448" s="27"/>
      <c r="C448" s="28">
        <v>3018</v>
      </c>
      <c r="D448" s="41" t="s">
        <v>319</v>
      </c>
      <c r="E448" s="27" t="s">
        <v>154</v>
      </c>
      <c r="F448" s="27" t="s">
        <v>297</v>
      </c>
      <c r="G448" s="31">
        <v>1.03</v>
      </c>
    </row>
    <row r="449" spans="2:7" ht="16.5">
      <c r="B449" s="27"/>
      <c r="C449" s="28"/>
      <c r="D449" s="41" t="s">
        <v>137</v>
      </c>
      <c r="E449" s="27"/>
      <c r="F449" s="27"/>
      <c r="G449" s="31"/>
    </row>
    <row r="450" spans="2:7" ht="16.5">
      <c r="B450" s="27"/>
      <c r="C450" s="28"/>
      <c r="D450" s="41"/>
      <c r="E450" s="27"/>
      <c r="F450" s="27"/>
      <c r="G450" s="31"/>
    </row>
    <row r="451" spans="2:7" ht="16.5">
      <c r="B451" s="27"/>
      <c r="C451" s="28">
        <v>3020</v>
      </c>
      <c r="D451" s="41" t="s">
        <v>316</v>
      </c>
      <c r="E451" s="27" t="s">
        <v>314</v>
      </c>
      <c r="F451" s="27" t="s">
        <v>297</v>
      </c>
      <c r="G451" s="31">
        <v>0.04</v>
      </c>
    </row>
    <row r="452" spans="2:7" ht="16.5">
      <c r="B452" s="27"/>
      <c r="C452" s="28"/>
      <c r="D452" s="41" t="s">
        <v>143</v>
      </c>
      <c r="E452" s="27"/>
      <c r="F452" s="27"/>
      <c r="G452" s="31"/>
    </row>
    <row r="453" spans="2:7" ht="16.5">
      <c r="B453" s="27"/>
      <c r="C453" s="28"/>
      <c r="D453" s="41"/>
      <c r="E453" s="27"/>
      <c r="F453" s="27"/>
      <c r="G453" s="31"/>
    </row>
    <row r="454" spans="2:7" ht="16.5">
      <c r="B454" s="27"/>
      <c r="C454" s="28">
        <v>3022</v>
      </c>
      <c r="D454" s="41" t="s">
        <v>303</v>
      </c>
      <c r="E454" s="27" t="s">
        <v>302</v>
      </c>
      <c r="F454" s="27" t="s">
        <v>320</v>
      </c>
      <c r="G454" s="31">
        <v>0.28</v>
      </c>
    </row>
    <row r="455" spans="2:7" ht="16.5">
      <c r="B455" s="27"/>
      <c r="C455" s="28"/>
      <c r="D455" s="41" t="s">
        <v>137</v>
      </c>
      <c r="E455" s="27"/>
      <c r="F455" s="27"/>
      <c r="G455" s="31"/>
    </row>
    <row r="456" spans="2:7" ht="16.5">
      <c r="B456" s="27"/>
      <c r="C456" s="28"/>
      <c r="D456" s="41"/>
      <c r="E456" s="27"/>
      <c r="F456" s="27"/>
      <c r="G456" s="31"/>
    </row>
    <row r="457" spans="2:7" ht="16.5">
      <c r="B457" s="27"/>
      <c r="C457" s="28">
        <v>3024</v>
      </c>
      <c r="D457" s="41" t="s">
        <v>321</v>
      </c>
      <c r="E457" s="27" t="s">
        <v>305</v>
      </c>
      <c r="F457" s="27" t="s">
        <v>301</v>
      </c>
      <c r="G457" s="31">
        <v>0.59</v>
      </c>
    </row>
    <row r="458" spans="2:7" ht="16.5">
      <c r="B458" s="27"/>
      <c r="C458" s="28"/>
      <c r="D458" s="41" t="s">
        <v>143</v>
      </c>
      <c r="E458" s="27"/>
      <c r="F458" s="27"/>
      <c r="G458" s="31"/>
    </row>
    <row r="459" spans="2:7" ht="16.5">
      <c r="B459" s="27"/>
      <c r="C459" s="28"/>
      <c r="D459" s="41"/>
      <c r="E459" s="27"/>
      <c r="F459" s="27"/>
      <c r="G459" s="31"/>
    </row>
    <row r="460" spans="2:7" ht="16.5">
      <c r="B460" s="27"/>
      <c r="C460" s="28">
        <v>3026</v>
      </c>
      <c r="D460" s="41" t="s">
        <v>322</v>
      </c>
      <c r="E460" s="27" t="s">
        <v>305</v>
      </c>
      <c r="F460" s="27" t="s">
        <v>323</v>
      </c>
      <c r="G460" s="31">
        <v>0.3</v>
      </c>
    </row>
    <row r="461" spans="2:7" ht="16.5">
      <c r="B461" s="27"/>
      <c r="C461" s="28"/>
      <c r="D461" s="41" t="s">
        <v>143</v>
      </c>
      <c r="E461" s="27"/>
      <c r="F461" s="27"/>
      <c r="G461" s="31"/>
    </row>
    <row r="462" spans="2:7" ht="16.5">
      <c r="B462" s="27"/>
      <c r="C462" s="28"/>
      <c r="D462" s="41"/>
      <c r="E462" s="27"/>
      <c r="F462" s="27"/>
      <c r="G462" s="31"/>
    </row>
    <row r="463" spans="2:7" ht="16.5">
      <c r="B463" s="27"/>
      <c r="C463" s="28"/>
      <c r="D463" s="41"/>
      <c r="E463" s="27"/>
      <c r="F463" s="27"/>
      <c r="G463" s="31"/>
    </row>
    <row r="464" spans="2:7" ht="16.5">
      <c r="B464" s="27"/>
      <c r="C464" s="28">
        <v>3028</v>
      </c>
      <c r="D464" s="41" t="s">
        <v>313</v>
      </c>
      <c r="E464" s="27" t="s">
        <v>166</v>
      </c>
      <c r="F464" s="27" t="s">
        <v>312</v>
      </c>
      <c r="G464" s="31">
        <v>0.2</v>
      </c>
    </row>
    <row r="465" spans="2:7" ht="16.5">
      <c r="B465" s="27"/>
      <c r="C465" s="28"/>
      <c r="D465" s="41" t="s">
        <v>137</v>
      </c>
      <c r="E465" s="27"/>
      <c r="F465" s="27"/>
      <c r="G465" s="31"/>
    </row>
    <row r="466" spans="2:7" ht="16.5">
      <c r="B466" s="27"/>
      <c r="C466" s="28"/>
      <c r="D466" s="41"/>
      <c r="E466" s="27"/>
      <c r="F466" s="27"/>
      <c r="G466" s="31"/>
    </row>
    <row r="467" spans="2:7" ht="16.5">
      <c r="B467" s="27"/>
      <c r="C467" s="28">
        <v>3030</v>
      </c>
      <c r="D467" s="41" t="s">
        <v>324</v>
      </c>
      <c r="E467" s="27" t="s">
        <v>306</v>
      </c>
      <c r="F467" s="27" t="s">
        <v>325</v>
      </c>
      <c r="G467" s="31">
        <v>0.3</v>
      </c>
    </row>
    <row r="468" spans="2:7" ht="16.5">
      <c r="B468" s="27"/>
      <c r="C468" s="28"/>
      <c r="D468" s="41" t="s">
        <v>143</v>
      </c>
      <c r="E468" s="27"/>
      <c r="F468" s="27"/>
      <c r="G468" s="31"/>
    </row>
    <row r="469" spans="2:7" ht="16.5">
      <c r="B469" s="27"/>
      <c r="C469" s="28"/>
      <c r="D469" s="41"/>
      <c r="E469" s="27"/>
      <c r="F469" s="27"/>
      <c r="G469" s="31"/>
    </row>
    <row r="470" spans="2:7" ht="16.5">
      <c r="B470" s="27"/>
      <c r="C470" s="28">
        <v>3032</v>
      </c>
      <c r="D470" s="41" t="s">
        <v>326</v>
      </c>
      <c r="E470" s="27" t="s">
        <v>166</v>
      </c>
      <c r="F470" s="27" t="s">
        <v>320</v>
      </c>
      <c r="G470" s="31">
        <v>1.37</v>
      </c>
    </row>
    <row r="471" spans="2:7" ht="16.5">
      <c r="B471" s="27"/>
      <c r="C471" s="28"/>
      <c r="D471" s="41" t="s">
        <v>137</v>
      </c>
      <c r="E471" s="27"/>
      <c r="F471" s="27"/>
      <c r="G471" s="31"/>
    </row>
    <row r="472" spans="2:7" ht="16.5">
      <c r="B472" s="27"/>
      <c r="C472" s="28"/>
      <c r="D472" s="41"/>
      <c r="E472" s="27"/>
      <c r="F472" s="27"/>
      <c r="G472" s="31"/>
    </row>
    <row r="473" spans="2:7" ht="16.5">
      <c r="B473" s="27"/>
      <c r="C473" s="28">
        <v>3034</v>
      </c>
      <c r="D473" s="41" t="s">
        <v>327</v>
      </c>
      <c r="E473" s="27" t="s">
        <v>303</v>
      </c>
      <c r="F473" s="27" t="s">
        <v>306</v>
      </c>
      <c r="G473" s="31">
        <v>0.14</v>
      </c>
    </row>
    <row r="474" spans="2:7" ht="16.5">
      <c r="B474" s="27"/>
      <c r="C474" s="28"/>
      <c r="D474" s="41" t="s">
        <v>143</v>
      </c>
      <c r="E474" s="27"/>
      <c r="F474" s="27"/>
      <c r="G474" s="31"/>
    </row>
    <row r="475" spans="2:7" ht="16.5">
      <c r="B475" s="27"/>
      <c r="C475" s="28"/>
      <c r="D475" s="41"/>
      <c r="E475" s="27"/>
      <c r="F475" s="27"/>
      <c r="G475" s="31"/>
    </row>
    <row r="476" spans="2:7" ht="16.5">
      <c r="B476" s="27"/>
      <c r="C476" s="28">
        <v>3036</v>
      </c>
      <c r="D476" s="41" t="s">
        <v>328</v>
      </c>
      <c r="E476" s="27" t="s">
        <v>296</v>
      </c>
      <c r="F476" s="27" t="s">
        <v>320</v>
      </c>
      <c r="G476" s="31">
        <v>1.57</v>
      </c>
    </row>
    <row r="477" spans="2:7" ht="16.5">
      <c r="B477" s="27"/>
      <c r="C477" s="28"/>
      <c r="D477" s="41" t="s">
        <v>143</v>
      </c>
      <c r="E477" s="27"/>
      <c r="F477" s="27"/>
      <c r="G477" s="31"/>
    </row>
    <row r="478" spans="2:7" ht="16.5">
      <c r="B478" s="27"/>
      <c r="C478" s="28"/>
      <c r="D478" s="41"/>
      <c r="E478" s="27"/>
      <c r="F478" s="27"/>
      <c r="G478" s="31"/>
    </row>
    <row r="479" spans="2:7" ht="16.5">
      <c r="B479" s="27"/>
      <c r="C479" s="28">
        <v>3038</v>
      </c>
      <c r="D479" s="41" t="s">
        <v>329</v>
      </c>
      <c r="E479" s="27" t="s">
        <v>295</v>
      </c>
      <c r="F479" s="27" t="s">
        <v>166</v>
      </c>
      <c r="G479" s="31">
        <v>0.23</v>
      </c>
    </row>
    <row r="480" spans="2:7" ht="16.5">
      <c r="B480" s="27"/>
      <c r="C480" s="28"/>
      <c r="D480" s="41" t="s">
        <v>137</v>
      </c>
      <c r="E480" s="27"/>
      <c r="F480" s="27"/>
      <c r="G480" s="31"/>
    </row>
    <row r="481" spans="2:7" ht="16.5">
      <c r="B481" s="27"/>
      <c r="C481" s="28"/>
      <c r="D481" s="41"/>
      <c r="E481" s="27"/>
      <c r="F481" s="27"/>
      <c r="G481" s="31"/>
    </row>
    <row r="482" spans="2:7" ht="16.5">
      <c r="B482" s="27"/>
      <c r="C482" s="28">
        <v>3040</v>
      </c>
      <c r="D482" s="41" t="s">
        <v>330</v>
      </c>
      <c r="E482" s="27" t="s">
        <v>331</v>
      </c>
      <c r="F482" s="27" t="s">
        <v>297</v>
      </c>
      <c r="G482" s="31">
        <v>0.4</v>
      </c>
    </row>
    <row r="483" spans="2:7" ht="16.5">
      <c r="B483" s="27"/>
      <c r="C483" s="28"/>
      <c r="D483" s="41" t="s">
        <v>143</v>
      </c>
      <c r="E483" s="27"/>
      <c r="F483" s="27"/>
      <c r="G483" s="31"/>
    </row>
    <row r="484" spans="2:7" ht="16.5">
      <c r="B484" s="27"/>
      <c r="C484" s="28"/>
      <c r="D484" s="41"/>
      <c r="E484" s="27"/>
      <c r="F484" s="27"/>
      <c r="G484" s="31"/>
    </row>
    <row r="485" spans="2:7" ht="16.5">
      <c r="B485" s="27"/>
      <c r="C485" s="28">
        <v>3044</v>
      </c>
      <c r="D485" s="41" t="s">
        <v>323</v>
      </c>
      <c r="E485" s="27" t="s">
        <v>292</v>
      </c>
      <c r="F485" s="27" t="s">
        <v>322</v>
      </c>
      <c r="G485" s="31">
        <v>0.72</v>
      </c>
    </row>
    <row r="486" spans="2:7" ht="16.5">
      <c r="B486" s="27"/>
      <c r="C486" s="28"/>
      <c r="D486" s="41" t="s">
        <v>143</v>
      </c>
      <c r="E486" s="27"/>
      <c r="F486" s="27"/>
      <c r="G486" s="31"/>
    </row>
    <row r="487" spans="2:7" ht="16.5">
      <c r="B487" s="27"/>
      <c r="C487" s="28"/>
      <c r="D487" s="41"/>
      <c r="E487" s="27"/>
      <c r="F487" s="27"/>
      <c r="G487" s="31"/>
    </row>
    <row r="488" spans="2:7" ht="16.5">
      <c r="B488" s="27"/>
      <c r="C488" s="28">
        <v>3046</v>
      </c>
      <c r="D488" s="41" t="s">
        <v>154</v>
      </c>
      <c r="E488" s="27" t="s">
        <v>319</v>
      </c>
      <c r="F488" s="27" t="s">
        <v>166</v>
      </c>
      <c r="G488" s="31">
        <v>0.6</v>
      </c>
    </row>
    <row r="489" spans="2:7" ht="16.5">
      <c r="B489" s="27"/>
      <c r="C489" s="28"/>
      <c r="D489" s="41" t="s">
        <v>137</v>
      </c>
      <c r="E489" s="27"/>
      <c r="F489" s="27"/>
      <c r="G489" s="31"/>
    </row>
    <row r="490" spans="2:7" ht="16.5">
      <c r="B490" s="27"/>
      <c r="C490" s="28"/>
      <c r="D490" s="41"/>
      <c r="E490" s="27"/>
      <c r="F490" s="27"/>
      <c r="G490" s="31"/>
    </row>
    <row r="491" spans="2:7" ht="16.5">
      <c r="B491" s="27"/>
      <c r="C491" s="28">
        <v>3048</v>
      </c>
      <c r="D491" s="41" t="s">
        <v>318</v>
      </c>
      <c r="E491" s="27" t="s">
        <v>332</v>
      </c>
      <c r="F491" s="27" t="s">
        <v>317</v>
      </c>
      <c r="G491" s="31">
        <v>0.25</v>
      </c>
    </row>
    <row r="492" spans="2:7" ht="16.5">
      <c r="B492" s="27"/>
      <c r="C492" s="28"/>
      <c r="D492" s="41" t="s">
        <v>137</v>
      </c>
      <c r="E492" s="27"/>
      <c r="F492" s="27"/>
      <c r="G492" s="31"/>
    </row>
    <row r="493" spans="2:7" ht="16.5">
      <c r="B493" s="27"/>
      <c r="C493" s="28"/>
      <c r="D493" s="41"/>
      <c r="E493" s="27"/>
      <c r="F493" s="27"/>
      <c r="G493" s="31"/>
    </row>
    <row r="494" spans="2:7" ht="16.5">
      <c r="B494" s="27"/>
      <c r="C494" s="28">
        <v>3050</v>
      </c>
      <c r="D494" s="41" t="s">
        <v>311</v>
      </c>
      <c r="E494" s="27" t="s">
        <v>333</v>
      </c>
      <c r="F494" s="27" t="s">
        <v>296</v>
      </c>
      <c r="G494" s="31">
        <v>0.2</v>
      </c>
    </row>
    <row r="495" spans="2:7" ht="16.5">
      <c r="B495" s="27"/>
      <c r="C495" s="28"/>
      <c r="D495" s="41" t="s">
        <v>137</v>
      </c>
      <c r="E495" s="27"/>
      <c r="F495" s="27"/>
      <c r="G495" s="31"/>
    </row>
    <row r="496" spans="2:7" ht="16.5">
      <c r="B496" s="27"/>
      <c r="C496" s="27"/>
      <c r="D496" s="27"/>
      <c r="E496" s="27"/>
      <c r="F496" s="27"/>
      <c r="G496" s="27"/>
    </row>
    <row r="497" spans="2:7" ht="16.5">
      <c r="B497" s="27"/>
      <c r="C497" s="28">
        <v>3052</v>
      </c>
      <c r="D497" s="41" t="s">
        <v>331</v>
      </c>
      <c r="E497" s="27" t="s">
        <v>309</v>
      </c>
      <c r="F497" s="27" t="s">
        <v>295</v>
      </c>
      <c r="G497" s="31">
        <v>0.86</v>
      </c>
    </row>
    <row r="498" spans="2:7" ht="16.5">
      <c r="B498" s="27"/>
      <c r="C498" s="28"/>
      <c r="D498" s="41" t="s">
        <v>137</v>
      </c>
      <c r="E498" s="27"/>
      <c r="F498" s="27"/>
      <c r="G498" s="31"/>
    </row>
    <row r="499" spans="2:7" ht="16.5">
      <c r="B499" s="27"/>
      <c r="C499" s="28"/>
      <c r="D499" s="41"/>
      <c r="E499" s="27"/>
      <c r="F499" s="27"/>
      <c r="G499" s="31"/>
    </row>
    <row r="500" spans="2:7" ht="16.5">
      <c r="B500" s="27"/>
      <c r="C500" s="28">
        <v>3054</v>
      </c>
      <c r="D500" s="41" t="s">
        <v>301</v>
      </c>
      <c r="E500" s="27" t="s">
        <v>334</v>
      </c>
      <c r="F500" s="27" t="s">
        <v>300</v>
      </c>
      <c r="G500" s="31">
        <v>0.54</v>
      </c>
    </row>
    <row r="501" spans="2:7" ht="16.5">
      <c r="B501" s="27"/>
      <c r="C501" s="28"/>
      <c r="D501" s="41" t="s">
        <v>137</v>
      </c>
      <c r="E501" s="27"/>
      <c r="F501" s="27"/>
      <c r="G501" s="31"/>
    </row>
    <row r="502" spans="2:7" ht="16.5">
      <c r="B502" s="27"/>
      <c r="C502" s="28">
        <v>3058</v>
      </c>
      <c r="D502" s="41" t="s">
        <v>335</v>
      </c>
      <c r="E502" s="27" t="s">
        <v>292</v>
      </c>
      <c r="F502" s="27" t="s">
        <v>305</v>
      </c>
      <c r="G502" s="31">
        <v>0.68</v>
      </c>
    </row>
    <row r="503" spans="2:7" ht="16.5">
      <c r="B503" s="27"/>
      <c r="C503" s="28"/>
      <c r="D503" s="41" t="s">
        <v>143</v>
      </c>
      <c r="E503" s="27"/>
      <c r="F503" s="27"/>
      <c r="G503" s="31"/>
    </row>
    <row r="504" spans="2:7" ht="16.5">
      <c r="B504" s="27"/>
      <c r="C504" s="28"/>
      <c r="D504" s="41"/>
      <c r="E504" s="27"/>
      <c r="F504" s="27"/>
      <c r="G504" s="31"/>
    </row>
    <row r="505" spans="2:7" ht="16.5">
      <c r="B505" s="27"/>
      <c r="C505" s="28">
        <v>3060</v>
      </c>
      <c r="D505" s="41" t="s">
        <v>336</v>
      </c>
      <c r="E505" s="27" t="s">
        <v>295</v>
      </c>
      <c r="F505" s="27" t="s">
        <v>296</v>
      </c>
      <c r="G505" s="31">
        <v>0.27</v>
      </c>
    </row>
    <row r="506" spans="2:7" ht="16.5">
      <c r="B506" s="27"/>
      <c r="C506" s="28"/>
      <c r="D506" s="41" t="s">
        <v>143</v>
      </c>
      <c r="E506" s="27"/>
      <c r="F506" s="27"/>
      <c r="G506" s="31"/>
    </row>
    <row r="507" spans="2:7" ht="16.5">
      <c r="B507" s="27"/>
      <c r="C507" s="28"/>
      <c r="D507" s="41"/>
      <c r="E507" s="27"/>
      <c r="F507" s="27"/>
      <c r="G507" s="31"/>
    </row>
    <row r="508" spans="2:7" ht="16.5">
      <c r="B508" s="27"/>
      <c r="C508" s="28">
        <v>3062</v>
      </c>
      <c r="D508" s="41" t="s">
        <v>337</v>
      </c>
      <c r="E508" s="27" t="s">
        <v>295</v>
      </c>
      <c r="F508" s="27" t="s">
        <v>166</v>
      </c>
      <c r="G508" s="39">
        <v>0.33</v>
      </c>
    </row>
    <row r="509" spans="2:7" ht="16.5">
      <c r="B509" s="27"/>
      <c r="C509" s="28"/>
      <c r="D509" s="41" t="s">
        <v>143</v>
      </c>
      <c r="E509" s="27"/>
      <c r="F509" s="27"/>
      <c r="G509" s="31"/>
    </row>
    <row r="510" spans="2:256" ht="18">
      <c r="B510" s="52"/>
      <c r="C510" s="76"/>
      <c r="D510" s="77"/>
      <c r="E510" s="52"/>
      <c r="F510" s="37" t="s">
        <v>189</v>
      </c>
      <c r="G510" s="38">
        <f>SUM(G430:G508)</f>
        <v>14.770000000000001</v>
      </c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  <c r="S510" s="78"/>
      <c r="T510" s="78"/>
      <c r="U510" s="78"/>
      <c r="V510" s="78"/>
      <c r="W510" s="78"/>
      <c r="X510" s="78"/>
      <c r="Y510" s="78"/>
      <c r="Z510" s="78"/>
      <c r="AA510" s="78"/>
      <c r="AB510" s="78"/>
      <c r="AC510" s="78"/>
      <c r="AD510" s="78"/>
      <c r="AE510" s="78"/>
      <c r="AF510" s="78"/>
      <c r="AG510" s="78"/>
      <c r="AH510" s="78"/>
      <c r="AI510" s="78"/>
      <c r="AJ510" s="78"/>
      <c r="AK510" s="78"/>
      <c r="AL510" s="78"/>
      <c r="AM510" s="78"/>
      <c r="AN510" s="78"/>
      <c r="AO510" s="78"/>
      <c r="AP510" s="78"/>
      <c r="AQ510" s="78"/>
      <c r="AR510" s="78"/>
      <c r="AS510" s="78"/>
      <c r="AT510" s="78"/>
      <c r="AU510" s="78"/>
      <c r="AV510" s="78"/>
      <c r="AW510" s="78"/>
      <c r="AX510" s="78"/>
      <c r="AY510" s="78"/>
      <c r="AZ510" s="78"/>
      <c r="BA510" s="78"/>
      <c r="BB510" s="78"/>
      <c r="BC510" s="78"/>
      <c r="BD510" s="78"/>
      <c r="BE510" s="78"/>
      <c r="BF510" s="78"/>
      <c r="BG510" s="78"/>
      <c r="BH510" s="78"/>
      <c r="BI510" s="78"/>
      <c r="BJ510" s="78"/>
      <c r="BK510" s="78"/>
      <c r="BL510" s="78"/>
      <c r="BM510" s="78"/>
      <c r="BN510" s="78"/>
      <c r="BO510" s="78"/>
      <c r="BP510" s="78"/>
      <c r="BQ510" s="78"/>
      <c r="BR510" s="78"/>
      <c r="BS510" s="78"/>
      <c r="BT510" s="78"/>
      <c r="BU510" s="78"/>
      <c r="BV510" s="78"/>
      <c r="BW510" s="78"/>
      <c r="BX510" s="78"/>
      <c r="BY510" s="78"/>
      <c r="BZ510" s="78"/>
      <c r="CA510" s="78"/>
      <c r="CB510" s="78"/>
      <c r="CC510" s="78"/>
      <c r="CD510" s="78"/>
      <c r="CE510" s="78"/>
      <c r="CF510" s="78"/>
      <c r="CG510" s="78"/>
      <c r="CH510" s="78"/>
      <c r="CI510" s="78"/>
      <c r="CJ510" s="78"/>
      <c r="CK510" s="78"/>
      <c r="CL510" s="78"/>
      <c r="CM510" s="78"/>
      <c r="CN510" s="78"/>
      <c r="CO510" s="78"/>
      <c r="CP510" s="78"/>
      <c r="CQ510" s="78"/>
      <c r="CR510" s="78"/>
      <c r="CS510" s="78"/>
      <c r="CT510" s="78"/>
      <c r="CU510" s="78"/>
      <c r="CV510" s="78"/>
      <c r="CW510" s="78"/>
      <c r="CX510" s="78"/>
      <c r="CY510" s="78"/>
      <c r="CZ510" s="78"/>
      <c r="DA510" s="78"/>
      <c r="DB510" s="78"/>
      <c r="DC510" s="78"/>
      <c r="DD510" s="78"/>
      <c r="DE510" s="78"/>
      <c r="DF510" s="78"/>
      <c r="DG510" s="78"/>
      <c r="DH510" s="78"/>
      <c r="DI510" s="78"/>
      <c r="DJ510" s="78"/>
      <c r="DK510" s="78"/>
      <c r="DL510" s="78"/>
      <c r="DM510" s="78"/>
      <c r="DN510" s="78"/>
      <c r="DO510" s="78"/>
      <c r="DP510" s="78"/>
      <c r="DQ510" s="78"/>
      <c r="DR510" s="78"/>
      <c r="DS510" s="78"/>
      <c r="DT510" s="78"/>
      <c r="DU510" s="78"/>
      <c r="DV510" s="78"/>
      <c r="DW510" s="78"/>
      <c r="DX510" s="78"/>
      <c r="DY510" s="78"/>
      <c r="DZ510" s="78"/>
      <c r="EA510" s="78"/>
      <c r="EB510" s="78"/>
      <c r="EC510" s="78"/>
      <c r="ED510" s="78"/>
      <c r="EE510" s="78"/>
      <c r="EF510" s="78"/>
      <c r="EG510" s="78"/>
      <c r="EH510" s="78"/>
      <c r="EI510" s="78"/>
      <c r="EJ510" s="78"/>
      <c r="EK510" s="78"/>
      <c r="EL510" s="78"/>
      <c r="EM510" s="78"/>
      <c r="EN510" s="78"/>
      <c r="EO510" s="78"/>
      <c r="EP510" s="78"/>
      <c r="EQ510" s="78"/>
      <c r="ER510" s="78"/>
      <c r="ES510" s="78"/>
      <c r="ET510" s="78"/>
      <c r="EU510" s="78"/>
      <c r="EV510" s="78"/>
      <c r="EW510" s="78"/>
      <c r="EX510" s="78"/>
      <c r="EY510" s="78"/>
      <c r="EZ510" s="78"/>
      <c r="FA510" s="78"/>
      <c r="FB510" s="78"/>
      <c r="FC510" s="78"/>
      <c r="FD510" s="78"/>
      <c r="FE510" s="78"/>
      <c r="FF510" s="78"/>
      <c r="FG510" s="78"/>
      <c r="FH510" s="78"/>
      <c r="FI510" s="78"/>
      <c r="FJ510" s="78"/>
      <c r="FK510" s="78"/>
      <c r="FL510" s="78"/>
      <c r="FM510" s="78"/>
      <c r="FN510" s="78"/>
      <c r="FO510" s="78"/>
      <c r="FP510" s="78"/>
      <c r="FQ510" s="78"/>
      <c r="FR510" s="78"/>
      <c r="FS510" s="78"/>
      <c r="FT510" s="78"/>
      <c r="FU510" s="78"/>
      <c r="FV510" s="78"/>
      <c r="FW510" s="78"/>
      <c r="FX510" s="78"/>
      <c r="FY510" s="78"/>
      <c r="FZ510" s="78"/>
      <c r="GA510" s="78"/>
      <c r="GB510" s="78"/>
      <c r="GC510" s="78"/>
      <c r="GD510" s="78"/>
      <c r="GE510" s="78"/>
      <c r="GF510" s="78"/>
      <c r="GG510" s="78"/>
      <c r="GH510" s="78"/>
      <c r="GI510" s="78"/>
      <c r="GJ510" s="78"/>
      <c r="GK510" s="78"/>
      <c r="GL510" s="78"/>
      <c r="GM510" s="78"/>
      <c r="GN510" s="78"/>
      <c r="GO510" s="78"/>
      <c r="GP510" s="78"/>
      <c r="GQ510" s="78"/>
      <c r="GR510" s="78"/>
      <c r="GS510" s="78"/>
      <c r="GT510" s="78"/>
      <c r="GU510" s="78"/>
      <c r="GV510" s="78"/>
      <c r="GW510" s="78"/>
      <c r="GX510" s="78"/>
      <c r="GY510" s="78"/>
      <c r="GZ510" s="78"/>
      <c r="HA510" s="78"/>
      <c r="HB510" s="78"/>
      <c r="HC510" s="78"/>
      <c r="HD510" s="78"/>
      <c r="HE510" s="78"/>
      <c r="HF510" s="78"/>
      <c r="HG510" s="78"/>
      <c r="HH510" s="78"/>
      <c r="HI510" s="78"/>
      <c r="HJ510" s="78"/>
      <c r="HK510" s="78"/>
      <c r="HL510" s="78"/>
      <c r="HM510" s="78"/>
      <c r="HN510" s="78"/>
      <c r="HO510" s="78"/>
      <c r="HP510" s="78"/>
      <c r="HQ510" s="78"/>
      <c r="HR510" s="78"/>
      <c r="HS510" s="78"/>
      <c r="HT510" s="78"/>
      <c r="HU510" s="78"/>
      <c r="HV510" s="78"/>
      <c r="HW510" s="78"/>
      <c r="HX510" s="78"/>
      <c r="HY510" s="78"/>
      <c r="HZ510" s="78"/>
      <c r="IA510" s="78"/>
      <c r="IB510" s="78"/>
      <c r="IC510" s="78"/>
      <c r="ID510" s="78"/>
      <c r="IE510" s="78"/>
      <c r="IF510" s="78"/>
      <c r="IG510" s="78"/>
      <c r="IH510" s="78"/>
      <c r="II510" s="78"/>
      <c r="IJ510" s="78"/>
      <c r="IK510" s="78"/>
      <c r="IL510" s="78"/>
      <c r="IM510" s="78"/>
      <c r="IN510" s="78"/>
      <c r="IO510" s="78"/>
      <c r="IP510" s="78"/>
      <c r="IQ510" s="78"/>
      <c r="IR510" s="78"/>
      <c r="IS510" s="78"/>
      <c r="IT510" s="78"/>
      <c r="IU510" s="78"/>
      <c r="IV510" s="78"/>
    </row>
    <row r="511" spans="2:7" ht="18">
      <c r="B511" s="27"/>
      <c r="C511" s="28"/>
      <c r="D511" s="40"/>
      <c r="E511" s="81" t="s">
        <v>10</v>
      </c>
      <c r="F511" s="27"/>
      <c r="G511" s="31"/>
    </row>
    <row r="512" spans="2:7" ht="16.5">
      <c r="B512" s="27"/>
      <c r="C512" s="28"/>
      <c r="D512" s="40"/>
      <c r="E512" s="27"/>
      <c r="F512" s="27"/>
      <c r="G512" s="31"/>
    </row>
    <row r="513" spans="2:7" ht="16.5">
      <c r="B513" s="33" t="s">
        <v>97</v>
      </c>
      <c r="C513" s="28"/>
      <c r="D513" s="44" t="s">
        <v>338</v>
      </c>
      <c r="E513" s="27" t="s">
        <v>339</v>
      </c>
      <c r="F513" s="27" t="s">
        <v>340</v>
      </c>
      <c r="G513" s="34" t="s">
        <v>341</v>
      </c>
    </row>
    <row r="514" spans="2:7" ht="16.5">
      <c r="B514" s="33" t="s">
        <v>101</v>
      </c>
      <c r="C514" s="28"/>
      <c r="D514" s="44" t="s">
        <v>342</v>
      </c>
      <c r="E514" s="27"/>
      <c r="F514" s="27"/>
      <c r="G514" s="31"/>
    </row>
    <row r="515" spans="2:7" ht="16.5">
      <c r="B515" s="27"/>
      <c r="C515" s="28"/>
      <c r="D515" s="40"/>
      <c r="E515" s="27"/>
      <c r="F515" s="27"/>
      <c r="G515" s="31"/>
    </row>
    <row r="516" spans="2:7" ht="16.5">
      <c r="B516" s="27"/>
      <c r="C516" s="28"/>
      <c r="D516" s="44" t="s">
        <v>338</v>
      </c>
      <c r="E516" s="27" t="s">
        <v>343</v>
      </c>
      <c r="F516" s="27" t="s">
        <v>344</v>
      </c>
      <c r="G516" s="34" t="s">
        <v>345</v>
      </c>
    </row>
    <row r="517" spans="2:7" ht="16.5">
      <c r="B517" s="27"/>
      <c r="C517" s="28"/>
      <c r="D517" s="44" t="s">
        <v>342</v>
      </c>
      <c r="E517" s="27"/>
      <c r="F517" s="27"/>
      <c r="G517" s="31"/>
    </row>
    <row r="518" spans="2:7" ht="16.5">
      <c r="B518" s="27"/>
      <c r="C518" s="28"/>
      <c r="D518" s="40"/>
      <c r="E518" s="27"/>
      <c r="F518" s="27"/>
      <c r="G518" s="31"/>
    </row>
    <row r="519" spans="2:7" ht="16.5">
      <c r="B519" s="27"/>
      <c r="C519" s="28"/>
      <c r="D519" s="44" t="s">
        <v>338</v>
      </c>
      <c r="E519" s="27" t="s">
        <v>346</v>
      </c>
      <c r="F519" s="27" t="s">
        <v>347</v>
      </c>
      <c r="G519" s="36" t="s">
        <v>348</v>
      </c>
    </row>
    <row r="520" spans="2:7" ht="16.5">
      <c r="B520" s="27"/>
      <c r="C520" s="28"/>
      <c r="D520" s="44" t="s">
        <v>342</v>
      </c>
      <c r="E520" s="27"/>
      <c r="F520" s="27"/>
      <c r="G520" s="31"/>
    </row>
    <row r="521" spans="2:256" ht="18">
      <c r="B521" s="52"/>
      <c r="C521" s="76"/>
      <c r="D521" s="80"/>
      <c r="E521" s="52"/>
      <c r="F521" s="37" t="s">
        <v>117</v>
      </c>
      <c r="G521" s="38">
        <f>SUM(G513:G519)</f>
        <v>0</v>
      </c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78"/>
      <c r="U521" s="78"/>
      <c r="V521" s="78"/>
      <c r="W521" s="78"/>
      <c r="X521" s="78"/>
      <c r="Y521" s="78"/>
      <c r="Z521" s="78"/>
      <c r="AA521" s="78"/>
      <c r="AB521" s="78"/>
      <c r="AC521" s="78"/>
      <c r="AD521" s="78"/>
      <c r="AE521" s="78"/>
      <c r="AF521" s="78"/>
      <c r="AG521" s="78"/>
      <c r="AH521" s="78"/>
      <c r="AI521" s="78"/>
      <c r="AJ521" s="78"/>
      <c r="AK521" s="78"/>
      <c r="AL521" s="78"/>
      <c r="AM521" s="78"/>
      <c r="AN521" s="78"/>
      <c r="AO521" s="78"/>
      <c r="AP521" s="78"/>
      <c r="AQ521" s="78"/>
      <c r="AR521" s="78"/>
      <c r="AS521" s="78"/>
      <c r="AT521" s="78"/>
      <c r="AU521" s="78"/>
      <c r="AV521" s="78"/>
      <c r="AW521" s="78"/>
      <c r="AX521" s="78"/>
      <c r="AY521" s="78"/>
      <c r="AZ521" s="78"/>
      <c r="BA521" s="78"/>
      <c r="BB521" s="78"/>
      <c r="BC521" s="78"/>
      <c r="BD521" s="78"/>
      <c r="BE521" s="78"/>
      <c r="BF521" s="78"/>
      <c r="BG521" s="78"/>
      <c r="BH521" s="78"/>
      <c r="BI521" s="78"/>
      <c r="BJ521" s="78"/>
      <c r="BK521" s="78"/>
      <c r="BL521" s="78"/>
      <c r="BM521" s="78"/>
      <c r="BN521" s="78"/>
      <c r="BO521" s="78"/>
      <c r="BP521" s="78"/>
      <c r="BQ521" s="78"/>
      <c r="BR521" s="78"/>
      <c r="BS521" s="78"/>
      <c r="BT521" s="78"/>
      <c r="BU521" s="78"/>
      <c r="BV521" s="78"/>
      <c r="BW521" s="78"/>
      <c r="BX521" s="78"/>
      <c r="BY521" s="78"/>
      <c r="BZ521" s="78"/>
      <c r="CA521" s="78"/>
      <c r="CB521" s="78"/>
      <c r="CC521" s="78"/>
      <c r="CD521" s="78"/>
      <c r="CE521" s="78"/>
      <c r="CF521" s="78"/>
      <c r="CG521" s="78"/>
      <c r="CH521" s="78"/>
      <c r="CI521" s="78"/>
      <c r="CJ521" s="78"/>
      <c r="CK521" s="78"/>
      <c r="CL521" s="78"/>
      <c r="CM521" s="78"/>
      <c r="CN521" s="78"/>
      <c r="CO521" s="78"/>
      <c r="CP521" s="78"/>
      <c r="CQ521" s="78"/>
      <c r="CR521" s="78"/>
      <c r="CS521" s="78"/>
      <c r="CT521" s="78"/>
      <c r="CU521" s="78"/>
      <c r="CV521" s="78"/>
      <c r="CW521" s="78"/>
      <c r="CX521" s="78"/>
      <c r="CY521" s="78"/>
      <c r="CZ521" s="78"/>
      <c r="DA521" s="78"/>
      <c r="DB521" s="78"/>
      <c r="DC521" s="78"/>
      <c r="DD521" s="78"/>
      <c r="DE521" s="78"/>
      <c r="DF521" s="78"/>
      <c r="DG521" s="78"/>
      <c r="DH521" s="78"/>
      <c r="DI521" s="78"/>
      <c r="DJ521" s="78"/>
      <c r="DK521" s="78"/>
      <c r="DL521" s="78"/>
      <c r="DM521" s="78"/>
      <c r="DN521" s="78"/>
      <c r="DO521" s="78"/>
      <c r="DP521" s="78"/>
      <c r="DQ521" s="78"/>
      <c r="DR521" s="78"/>
      <c r="DS521" s="78"/>
      <c r="DT521" s="78"/>
      <c r="DU521" s="78"/>
      <c r="DV521" s="78"/>
      <c r="DW521" s="78"/>
      <c r="DX521" s="78"/>
      <c r="DY521" s="78"/>
      <c r="DZ521" s="78"/>
      <c r="EA521" s="78"/>
      <c r="EB521" s="78"/>
      <c r="EC521" s="78"/>
      <c r="ED521" s="78"/>
      <c r="EE521" s="78"/>
      <c r="EF521" s="78"/>
      <c r="EG521" s="78"/>
      <c r="EH521" s="78"/>
      <c r="EI521" s="78"/>
      <c r="EJ521" s="78"/>
      <c r="EK521" s="78"/>
      <c r="EL521" s="78"/>
      <c r="EM521" s="78"/>
      <c r="EN521" s="78"/>
      <c r="EO521" s="78"/>
      <c r="EP521" s="78"/>
      <c r="EQ521" s="78"/>
      <c r="ER521" s="78"/>
      <c r="ES521" s="78"/>
      <c r="ET521" s="78"/>
      <c r="EU521" s="78"/>
      <c r="EV521" s="78"/>
      <c r="EW521" s="78"/>
      <c r="EX521" s="78"/>
      <c r="EY521" s="78"/>
      <c r="EZ521" s="78"/>
      <c r="FA521" s="78"/>
      <c r="FB521" s="78"/>
      <c r="FC521" s="78"/>
      <c r="FD521" s="78"/>
      <c r="FE521" s="78"/>
      <c r="FF521" s="78"/>
      <c r="FG521" s="78"/>
      <c r="FH521" s="78"/>
      <c r="FI521" s="78"/>
      <c r="FJ521" s="78"/>
      <c r="FK521" s="78"/>
      <c r="FL521" s="78"/>
      <c r="FM521" s="78"/>
      <c r="FN521" s="78"/>
      <c r="FO521" s="78"/>
      <c r="FP521" s="78"/>
      <c r="FQ521" s="78"/>
      <c r="FR521" s="78"/>
      <c r="FS521" s="78"/>
      <c r="FT521" s="78"/>
      <c r="FU521" s="78"/>
      <c r="FV521" s="78"/>
      <c r="FW521" s="78"/>
      <c r="FX521" s="78"/>
      <c r="FY521" s="78"/>
      <c r="FZ521" s="78"/>
      <c r="GA521" s="78"/>
      <c r="GB521" s="78"/>
      <c r="GC521" s="78"/>
      <c r="GD521" s="78"/>
      <c r="GE521" s="78"/>
      <c r="GF521" s="78"/>
      <c r="GG521" s="78"/>
      <c r="GH521" s="78"/>
      <c r="GI521" s="78"/>
      <c r="GJ521" s="78"/>
      <c r="GK521" s="78"/>
      <c r="GL521" s="78"/>
      <c r="GM521" s="78"/>
      <c r="GN521" s="78"/>
      <c r="GO521" s="78"/>
      <c r="GP521" s="78"/>
      <c r="GQ521" s="78"/>
      <c r="GR521" s="78"/>
      <c r="GS521" s="78"/>
      <c r="GT521" s="78"/>
      <c r="GU521" s="78"/>
      <c r="GV521" s="78"/>
      <c r="GW521" s="78"/>
      <c r="GX521" s="78"/>
      <c r="GY521" s="78"/>
      <c r="GZ521" s="78"/>
      <c r="HA521" s="78"/>
      <c r="HB521" s="78"/>
      <c r="HC521" s="78"/>
      <c r="HD521" s="78"/>
      <c r="HE521" s="78"/>
      <c r="HF521" s="78"/>
      <c r="HG521" s="78"/>
      <c r="HH521" s="78"/>
      <c r="HI521" s="78"/>
      <c r="HJ521" s="78"/>
      <c r="HK521" s="78"/>
      <c r="HL521" s="78"/>
      <c r="HM521" s="78"/>
      <c r="HN521" s="78"/>
      <c r="HO521" s="78"/>
      <c r="HP521" s="78"/>
      <c r="HQ521" s="78"/>
      <c r="HR521" s="78"/>
      <c r="HS521" s="78"/>
      <c r="HT521" s="78"/>
      <c r="HU521" s="78"/>
      <c r="HV521" s="78"/>
      <c r="HW521" s="78"/>
      <c r="HX521" s="78"/>
      <c r="HY521" s="78"/>
      <c r="HZ521" s="78"/>
      <c r="IA521" s="78"/>
      <c r="IB521" s="78"/>
      <c r="IC521" s="78"/>
      <c r="ID521" s="78"/>
      <c r="IE521" s="78"/>
      <c r="IF521" s="78"/>
      <c r="IG521" s="78"/>
      <c r="IH521" s="78"/>
      <c r="II521" s="78"/>
      <c r="IJ521" s="78"/>
      <c r="IK521" s="78"/>
      <c r="IL521" s="78"/>
      <c r="IM521" s="78"/>
      <c r="IN521" s="78"/>
      <c r="IO521" s="78"/>
      <c r="IP521" s="78"/>
      <c r="IQ521" s="78"/>
      <c r="IR521" s="78"/>
      <c r="IS521" s="78"/>
      <c r="IT521" s="78"/>
      <c r="IU521" s="78"/>
      <c r="IV521" s="78"/>
    </row>
    <row r="522" spans="2:7" ht="16.5">
      <c r="B522" s="27"/>
      <c r="C522" s="28"/>
      <c r="D522" s="40"/>
      <c r="E522" s="27"/>
      <c r="F522" s="27"/>
      <c r="G522" s="31"/>
    </row>
    <row r="523" spans="2:7" ht="16.5">
      <c r="B523" s="33" t="s">
        <v>118</v>
      </c>
      <c r="C523" s="28"/>
      <c r="D523" s="44" t="s">
        <v>285</v>
      </c>
      <c r="E523" s="27" t="s">
        <v>320</v>
      </c>
      <c r="F523" s="27" t="s">
        <v>349</v>
      </c>
      <c r="G523" s="31">
        <v>1.234</v>
      </c>
    </row>
    <row r="524" spans="2:7" ht="16.5">
      <c r="B524" s="27"/>
      <c r="C524" s="28"/>
      <c r="D524" s="40"/>
      <c r="E524" s="27"/>
      <c r="F524" s="27"/>
      <c r="G524" s="31"/>
    </row>
    <row r="525" spans="2:7" ht="16.5">
      <c r="B525" s="27"/>
      <c r="C525" s="28"/>
      <c r="D525" s="44" t="s">
        <v>350</v>
      </c>
      <c r="E525" s="27" t="s">
        <v>351</v>
      </c>
      <c r="F525" s="27" t="s">
        <v>334</v>
      </c>
      <c r="G525" s="31">
        <v>0.997</v>
      </c>
    </row>
    <row r="526" spans="2:7" ht="16.5">
      <c r="B526" s="27"/>
      <c r="C526" s="28"/>
      <c r="D526" s="40"/>
      <c r="E526" s="27"/>
      <c r="F526" s="27"/>
      <c r="G526" s="31"/>
    </row>
    <row r="527" spans="2:7" ht="16.5">
      <c r="B527" s="27"/>
      <c r="C527" s="28"/>
      <c r="D527" s="44" t="s">
        <v>98</v>
      </c>
      <c r="E527" s="27" t="s">
        <v>103</v>
      </c>
      <c r="F527" s="27" t="s">
        <v>334</v>
      </c>
      <c r="G527" s="31">
        <v>0.499</v>
      </c>
    </row>
    <row r="528" spans="2:7" ht="16.5">
      <c r="B528" s="27"/>
      <c r="C528" s="28"/>
      <c r="D528" s="40"/>
      <c r="E528" s="27"/>
      <c r="F528" s="27"/>
      <c r="G528" s="31"/>
    </row>
    <row r="529" spans="2:7" ht="16.5">
      <c r="B529" s="27"/>
      <c r="C529" s="28"/>
      <c r="D529" s="44" t="s">
        <v>98</v>
      </c>
      <c r="E529" s="27" t="s">
        <v>320</v>
      </c>
      <c r="F529" s="27" t="s">
        <v>100</v>
      </c>
      <c r="G529" s="31">
        <v>1.967</v>
      </c>
    </row>
    <row r="530" spans="2:7" ht="16.5">
      <c r="B530" s="27"/>
      <c r="C530" s="28"/>
      <c r="D530" s="40"/>
      <c r="E530" s="27"/>
      <c r="F530" s="27"/>
      <c r="G530" s="31"/>
    </row>
    <row r="531" spans="2:256" ht="18">
      <c r="B531" s="52"/>
      <c r="C531" s="76"/>
      <c r="D531" s="80"/>
      <c r="E531" s="52"/>
      <c r="F531" s="37" t="s">
        <v>126</v>
      </c>
      <c r="G531" s="38">
        <f>SUM(G523:G529)</f>
        <v>4.697</v>
      </c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  <c r="S531" s="78"/>
      <c r="T531" s="78"/>
      <c r="U531" s="78"/>
      <c r="V531" s="78"/>
      <c r="W531" s="78"/>
      <c r="X531" s="78"/>
      <c r="Y531" s="78"/>
      <c r="Z531" s="78"/>
      <c r="AA531" s="78"/>
      <c r="AB531" s="78"/>
      <c r="AC531" s="78"/>
      <c r="AD531" s="78"/>
      <c r="AE531" s="78"/>
      <c r="AF531" s="78"/>
      <c r="AG531" s="78"/>
      <c r="AH531" s="78"/>
      <c r="AI531" s="78"/>
      <c r="AJ531" s="78"/>
      <c r="AK531" s="78"/>
      <c r="AL531" s="78"/>
      <c r="AM531" s="78"/>
      <c r="AN531" s="78"/>
      <c r="AO531" s="78"/>
      <c r="AP531" s="78"/>
      <c r="AQ531" s="78"/>
      <c r="AR531" s="78"/>
      <c r="AS531" s="78"/>
      <c r="AT531" s="78"/>
      <c r="AU531" s="78"/>
      <c r="AV531" s="78"/>
      <c r="AW531" s="78"/>
      <c r="AX531" s="78"/>
      <c r="AY531" s="78"/>
      <c r="AZ531" s="78"/>
      <c r="BA531" s="78"/>
      <c r="BB531" s="78"/>
      <c r="BC531" s="78"/>
      <c r="BD531" s="78"/>
      <c r="BE531" s="78"/>
      <c r="BF531" s="78"/>
      <c r="BG531" s="78"/>
      <c r="BH531" s="78"/>
      <c r="BI531" s="78"/>
      <c r="BJ531" s="78"/>
      <c r="BK531" s="78"/>
      <c r="BL531" s="78"/>
      <c r="BM531" s="78"/>
      <c r="BN531" s="78"/>
      <c r="BO531" s="78"/>
      <c r="BP531" s="78"/>
      <c r="BQ531" s="78"/>
      <c r="BR531" s="78"/>
      <c r="BS531" s="78"/>
      <c r="BT531" s="78"/>
      <c r="BU531" s="78"/>
      <c r="BV531" s="78"/>
      <c r="BW531" s="78"/>
      <c r="BX531" s="78"/>
      <c r="BY531" s="78"/>
      <c r="BZ531" s="78"/>
      <c r="CA531" s="78"/>
      <c r="CB531" s="78"/>
      <c r="CC531" s="78"/>
      <c r="CD531" s="78"/>
      <c r="CE531" s="78"/>
      <c r="CF531" s="78"/>
      <c r="CG531" s="78"/>
      <c r="CH531" s="78"/>
      <c r="CI531" s="78"/>
      <c r="CJ531" s="78"/>
      <c r="CK531" s="78"/>
      <c r="CL531" s="78"/>
      <c r="CM531" s="78"/>
      <c r="CN531" s="78"/>
      <c r="CO531" s="78"/>
      <c r="CP531" s="78"/>
      <c r="CQ531" s="78"/>
      <c r="CR531" s="78"/>
      <c r="CS531" s="78"/>
      <c r="CT531" s="78"/>
      <c r="CU531" s="78"/>
      <c r="CV531" s="78"/>
      <c r="CW531" s="78"/>
      <c r="CX531" s="78"/>
      <c r="CY531" s="78"/>
      <c r="CZ531" s="78"/>
      <c r="DA531" s="78"/>
      <c r="DB531" s="78"/>
      <c r="DC531" s="78"/>
      <c r="DD531" s="78"/>
      <c r="DE531" s="78"/>
      <c r="DF531" s="78"/>
      <c r="DG531" s="78"/>
      <c r="DH531" s="78"/>
      <c r="DI531" s="78"/>
      <c r="DJ531" s="78"/>
      <c r="DK531" s="78"/>
      <c r="DL531" s="78"/>
      <c r="DM531" s="78"/>
      <c r="DN531" s="78"/>
      <c r="DO531" s="78"/>
      <c r="DP531" s="78"/>
      <c r="DQ531" s="78"/>
      <c r="DR531" s="78"/>
      <c r="DS531" s="78"/>
      <c r="DT531" s="78"/>
      <c r="DU531" s="78"/>
      <c r="DV531" s="78"/>
      <c r="DW531" s="78"/>
      <c r="DX531" s="78"/>
      <c r="DY531" s="78"/>
      <c r="DZ531" s="78"/>
      <c r="EA531" s="78"/>
      <c r="EB531" s="78"/>
      <c r="EC531" s="78"/>
      <c r="ED531" s="78"/>
      <c r="EE531" s="78"/>
      <c r="EF531" s="78"/>
      <c r="EG531" s="78"/>
      <c r="EH531" s="78"/>
      <c r="EI531" s="78"/>
      <c r="EJ531" s="78"/>
      <c r="EK531" s="78"/>
      <c r="EL531" s="78"/>
      <c r="EM531" s="78"/>
      <c r="EN531" s="78"/>
      <c r="EO531" s="78"/>
      <c r="EP531" s="78"/>
      <c r="EQ531" s="78"/>
      <c r="ER531" s="78"/>
      <c r="ES531" s="78"/>
      <c r="ET531" s="78"/>
      <c r="EU531" s="78"/>
      <c r="EV531" s="78"/>
      <c r="EW531" s="78"/>
      <c r="EX531" s="78"/>
      <c r="EY531" s="78"/>
      <c r="EZ531" s="78"/>
      <c r="FA531" s="78"/>
      <c r="FB531" s="78"/>
      <c r="FC531" s="78"/>
      <c r="FD531" s="78"/>
      <c r="FE531" s="78"/>
      <c r="FF531" s="78"/>
      <c r="FG531" s="78"/>
      <c r="FH531" s="78"/>
      <c r="FI531" s="78"/>
      <c r="FJ531" s="78"/>
      <c r="FK531" s="78"/>
      <c r="FL531" s="78"/>
      <c r="FM531" s="78"/>
      <c r="FN531" s="78"/>
      <c r="FO531" s="78"/>
      <c r="FP531" s="78"/>
      <c r="FQ531" s="78"/>
      <c r="FR531" s="78"/>
      <c r="FS531" s="78"/>
      <c r="FT531" s="78"/>
      <c r="FU531" s="78"/>
      <c r="FV531" s="78"/>
      <c r="FW531" s="78"/>
      <c r="FX531" s="78"/>
      <c r="FY531" s="78"/>
      <c r="FZ531" s="78"/>
      <c r="GA531" s="78"/>
      <c r="GB531" s="78"/>
      <c r="GC531" s="78"/>
      <c r="GD531" s="78"/>
      <c r="GE531" s="78"/>
      <c r="GF531" s="78"/>
      <c r="GG531" s="78"/>
      <c r="GH531" s="78"/>
      <c r="GI531" s="78"/>
      <c r="GJ531" s="78"/>
      <c r="GK531" s="78"/>
      <c r="GL531" s="78"/>
      <c r="GM531" s="78"/>
      <c r="GN531" s="78"/>
      <c r="GO531" s="78"/>
      <c r="GP531" s="78"/>
      <c r="GQ531" s="78"/>
      <c r="GR531" s="78"/>
      <c r="GS531" s="78"/>
      <c r="GT531" s="78"/>
      <c r="GU531" s="78"/>
      <c r="GV531" s="78"/>
      <c r="GW531" s="78"/>
      <c r="GX531" s="78"/>
      <c r="GY531" s="78"/>
      <c r="GZ531" s="78"/>
      <c r="HA531" s="78"/>
      <c r="HB531" s="78"/>
      <c r="HC531" s="78"/>
      <c r="HD531" s="78"/>
      <c r="HE531" s="78"/>
      <c r="HF531" s="78"/>
      <c r="HG531" s="78"/>
      <c r="HH531" s="78"/>
      <c r="HI531" s="78"/>
      <c r="HJ531" s="78"/>
      <c r="HK531" s="78"/>
      <c r="HL531" s="78"/>
      <c r="HM531" s="78"/>
      <c r="HN531" s="78"/>
      <c r="HO531" s="78"/>
      <c r="HP531" s="78"/>
      <c r="HQ531" s="78"/>
      <c r="HR531" s="78"/>
      <c r="HS531" s="78"/>
      <c r="HT531" s="78"/>
      <c r="HU531" s="78"/>
      <c r="HV531" s="78"/>
      <c r="HW531" s="78"/>
      <c r="HX531" s="78"/>
      <c r="HY531" s="78"/>
      <c r="HZ531" s="78"/>
      <c r="IA531" s="78"/>
      <c r="IB531" s="78"/>
      <c r="IC531" s="78"/>
      <c r="ID531" s="78"/>
      <c r="IE531" s="78"/>
      <c r="IF531" s="78"/>
      <c r="IG531" s="78"/>
      <c r="IH531" s="78"/>
      <c r="II531" s="78"/>
      <c r="IJ531" s="78"/>
      <c r="IK531" s="78"/>
      <c r="IL531" s="78"/>
      <c r="IM531" s="78"/>
      <c r="IN531" s="78"/>
      <c r="IO531" s="78"/>
      <c r="IP531" s="78"/>
      <c r="IQ531" s="78"/>
      <c r="IR531" s="78"/>
      <c r="IS531" s="78"/>
      <c r="IT531" s="78"/>
      <c r="IU531" s="78"/>
      <c r="IV531" s="78"/>
    </row>
    <row r="532" spans="2:7" ht="16.5">
      <c r="B532" s="27"/>
      <c r="C532" s="28"/>
      <c r="D532" s="40"/>
      <c r="E532" s="27"/>
      <c r="F532" s="27"/>
      <c r="G532" s="31"/>
    </row>
    <row r="533" spans="2:7" ht="16.5">
      <c r="B533" s="33" t="s">
        <v>352</v>
      </c>
      <c r="C533" s="28"/>
      <c r="D533" s="44" t="s">
        <v>353</v>
      </c>
      <c r="E533" s="27" t="s">
        <v>354</v>
      </c>
      <c r="F533" s="27" t="s">
        <v>355</v>
      </c>
      <c r="G533" s="31">
        <v>1.737</v>
      </c>
    </row>
    <row r="534" spans="2:7" ht="16.5">
      <c r="B534" s="27"/>
      <c r="C534" s="28"/>
      <c r="D534" s="40"/>
      <c r="E534" s="27"/>
      <c r="F534" s="27"/>
      <c r="G534" s="31"/>
    </row>
    <row r="535" spans="2:7" ht="16.5">
      <c r="B535" s="27"/>
      <c r="C535" s="28">
        <v>3201</v>
      </c>
      <c r="D535" s="44" t="s">
        <v>356</v>
      </c>
      <c r="E535" s="27" t="s">
        <v>357</v>
      </c>
      <c r="F535" s="27" t="s">
        <v>100</v>
      </c>
      <c r="G535" s="31">
        <v>1.01</v>
      </c>
    </row>
    <row r="536" spans="2:7" ht="16.5">
      <c r="B536" s="27"/>
      <c r="C536" s="28"/>
      <c r="D536" s="41" t="s">
        <v>1046</v>
      </c>
      <c r="E536" s="27"/>
      <c r="F536" s="27"/>
      <c r="G536" s="31"/>
    </row>
    <row r="537" spans="2:256" ht="18">
      <c r="B537" s="52"/>
      <c r="C537" s="76"/>
      <c r="D537" s="52"/>
      <c r="E537" s="52"/>
      <c r="F537" s="37" t="s">
        <v>144</v>
      </c>
      <c r="G537" s="38">
        <f>SUM(G533:G535)</f>
        <v>2.747</v>
      </c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  <c r="S537" s="78"/>
      <c r="T537" s="78"/>
      <c r="U537" s="78"/>
      <c r="V537" s="78"/>
      <c r="W537" s="78"/>
      <c r="X537" s="78"/>
      <c r="Y537" s="78"/>
      <c r="Z537" s="78"/>
      <c r="AA537" s="78"/>
      <c r="AB537" s="78"/>
      <c r="AC537" s="78"/>
      <c r="AD537" s="78"/>
      <c r="AE537" s="78"/>
      <c r="AF537" s="78"/>
      <c r="AG537" s="78"/>
      <c r="AH537" s="78"/>
      <c r="AI537" s="78"/>
      <c r="AJ537" s="78"/>
      <c r="AK537" s="78"/>
      <c r="AL537" s="78"/>
      <c r="AM537" s="78"/>
      <c r="AN537" s="78"/>
      <c r="AO537" s="78"/>
      <c r="AP537" s="78"/>
      <c r="AQ537" s="78"/>
      <c r="AR537" s="78"/>
      <c r="AS537" s="78"/>
      <c r="AT537" s="78"/>
      <c r="AU537" s="78"/>
      <c r="AV537" s="78"/>
      <c r="AW537" s="78"/>
      <c r="AX537" s="78"/>
      <c r="AY537" s="78"/>
      <c r="AZ537" s="78"/>
      <c r="BA537" s="78"/>
      <c r="BB537" s="78"/>
      <c r="BC537" s="78"/>
      <c r="BD537" s="78"/>
      <c r="BE537" s="78"/>
      <c r="BF537" s="78"/>
      <c r="BG537" s="78"/>
      <c r="BH537" s="78"/>
      <c r="BI537" s="78"/>
      <c r="BJ537" s="78"/>
      <c r="BK537" s="78"/>
      <c r="BL537" s="78"/>
      <c r="BM537" s="78"/>
      <c r="BN537" s="78"/>
      <c r="BO537" s="78"/>
      <c r="BP537" s="78"/>
      <c r="BQ537" s="78"/>
      <c r="BR537" s="78"/>
      <c r="BS537" s="78"/>
      <c r="BT537" s="78"/>
      <c r="BU537" s="78"/>
      <c r="BV537" s="78"/>
      <c r="BW537" s="78"/>
      <c r="BX537" s="78"/>
      <c r="BY537" s="78"/>
      <c r="BZ537" s="78"/>
      <c r="CA537" s="78"/>
      <c r="CB537" s="78"/>
      <c r="CC537" s="78"/>
      <c r="CD537" s="78"/>
      <c r="CE537" s="78"/>
      <c r="CF537" s="78"/>
      <c r="CG537" s="78"/>
      <c r="CH537" s="78"/>
      <c r="CI537" s="78"/>
      <c r="CJ537" s="78"/>
      <c r="CK537" s="78"/>
      <c r="CL537" s="78"/>
      <c r="CM537" s="78"/>
      <c r="CN537" s="78"/>
      <c r="CO537" s="78"/>
      <c r="CP537" s="78"/>
      <c r="CQ537" s="78"/>
      <c r="CR537" s="78"/>
      <c r="CS537" s="78"/>
      <c r="CT537" s="78"/>
      <c r="CU537" s="78"/>
      <c r="CV537" s="78"/>
      <c r="CW537" s="78"/>
      <c r="CX537" s="78"/>
      <c r="CY537" s="78"/>
      <c r="CZ537" s="78"/>
      <c r="DA537" s="78"/>
      <c r="DB537" s="78"/>
      <c r="DC537" s="78"/>
      <c r="DD537" s="78"/>
      <c r="DE537" s="78"/>
      <c r="DF537" s="78"/>
      <c r="DG537" s="78"/>
      <c r="DH537" s="78"/>
      <c r="DI537" s="78"/>
      <c r="DJ537" s="78"/>
      <c r="DK537" s="78"/>
      <c r="DL537" s="78"/>
      <c r="DM537" s="78"/>
      <c r="DN537" s="78"/>
      <c r="DO537" s="78"/>
      <c r="DP537" s="78"/>
      <c r="DQ537" s="78"/>
      <c r="DR537" s="78"/>
      <c r="DS537" s="78"/>
      <c r="DT537" s="78"/>
      <c r="DU537" s="78"/>
      <c r="DV537" s="78"/>
      <c r="DW537" s="78"/>
      <c r="DX537" s="78"/>
      <c r="DY537" s="78"/>
      <c r="DZ537" s="78"/>
      <c r="EA537" s="78"/>
      <c r="EB537" s="78"/>
      <c r="EC537" s="78"/>
      <c r="ED537" s="78"/>
      <c r="EE537" s="78"/>
      <c r="EF537" s="78"/>
      <c r="EG537" s="78"/>
      <c r="EH537" s="78"/>
      <c r="EI537" s="78"/>
      <c r="EJ537" s="78"/>
      <c r="EK537" s="78"/>
      <c r="EL537" s="78"/>
      <c r="EM537" s="78"/>
      <c r="EN537" s="78"/>
      <c r="EO537" s="78"/>
      <c r="EP537" s="78"/>
      <c r="EQ537" s="78"/>
      <c r="ER537" s="78"/>
      <c r="ES537" s="78"/>
      <c r="ET537" s="78"/>
      <c r="EU537" s="78"/>
      <c r="EV537" s="78"/>
      <c r="EW537" s="78"/>
      <c r="EX537" s="78"/>
      <c r="EY537" s="78"/>
      <c r="EZ537" s="78"/>
      <c r="FA537" s="78"/>
      <c r="FB537" s="78"/>
      <c r="FC537" s="78"/>
      <c r="FD537" s="78"/>
      <c r="FE537" s="78"/>
      <c r="FF537" s="78"/>
      <c r="FG537" s="78"/>
      <c r="FH537" s="78"/>
      <c r="FI537" s="78"/>
      <c r="FJ537" s="78"/>
      <c r="FK537" s="78"/>
      <c r="FL537" s="78"/>
      <c r="FM537" s="78"/>
      <c r="FN537" s="78"/>
      <c r="FO537" s="78"/>
      <c r="FP537" s="78"/>
      <c r="FQ537" s="78"/>
      <c r="FR537" s="78"/>
      <c r="FS537" s="78"/>
      <c r="FT537" s="78"/>
      <c r="FU537" s="78"/>
      <c r="FV537" s="78"/>
      <c r="FW537" s="78"/>
      <c r="FX537" s="78"/>
      <c r="FY537" s="78"/>
      <c r="FZ537" s="78"/>
      <c r="GA537" s="78"/>
      <c r="GB537" s="78"/>
      <c r="GC537" s="78"/>
      <c r="GD537" s="78"/>
      <c r="GE537" s="78"/>
      <c r="GF537" s="78"/>
      <c r="GG537" s="78"/>
      <c r="GH537" s="78"/>
      <c r="GI537" s="78"/>
      <c r="GJ537" s="78"/>
      <c r="GK537" s="78"/>
      <c r="GL537" s="78"/>
      <c r="GM537" s="78"/>
      <c r="GN537" s="78"/>
      <c r="GO537" s="78"/>
      <c r="GP537" s="78"/>
      <c r="GQ537" s="78"/>
      <c r="GR537" s="78"/>
      <c r="GS537" s="78"/>
      <c r="GT537" s="78"/>
      <c r="GU537" s="78"/>
      <c r="GV537" s="78"/>
      <c r="GW537" s="78"/>
      <c r="GX537" s="78"/>
      <c r="GY537" s="78"/>
      <c r="GZ537" s="78"/>
      <c r="HA537" s="78"/>
      <c r="HB537" s="78"/>
      <c r="HC537" s="78"/>
      <c r="HD537" s="78"/>
      <c r="HE537" s="78"/>
      <c r="HF537" s="78"/>
      <c r="HG537" s="78"/>
      <c r="HH537" s="78"/>
      <c r="HI537" s="78"/>
      <c r="HJ537" s="78"/>
      <c r="HK537" s="78"/>
      <c r="HL537" s="78"/>
      <c r="HM537" s="78"/>
      <c r="HN537" s="78"/>
      <c r="HO537" s="78"/>
      <c r="HP537" s="78"/>
      <c r="HQ537" s="78"/>
      <c r="HR537" s="78"/>
      <c r="HS537" s="78"/>
      <c r="HT537" s="78"/>
      <c r="HU537" s="78"/>
      <c r="HV537" s="78"/>
      <c r="HW537" s="78"/>
      <c r="HX537" s="78"/>
      <c r="HY537" s="78"/>
      <c r="HZ537" s="78"/>
      <c r="IA537" s="78"/>
      <c r="IB537" s="78"/>
      <c r="IC537" s="78"/>
      <c r="ID537" s="78"/>
      <c r="IE537" s="78"/>
      <c r="IF537" s="78"/>
      <c r="IG537" s="78"/>
      <c r="IH537" s="78"/>
      <c r="II537" s="78"/>
      <c r="IJ537" s="78"/>
      <c r="IK537" s="78"/>
      <c r="IL537" s="78"/>
      <c r="IM537" s="78"/>
      <c r="IN537" s="78"/>
      <c r="IO537" s="78"/>
      <c r="IP537" s="78"/>
      <c r="IQ537" s="78"/>
      <c r="IR537" s="78"/>
      <c r="IS537" s="78"/>
      <c r="IT537" s="78"/>
      <c r="IU537" s="78"/>
      <c r="IV537" s="78"/>
    </row>
    <row r="538" spans="2:7" ht="16.5">
      <c r="B538" s="27"/>
      <c r="C538" s="28"/>
      <c r="D538" s="27"/>
      <c r="E538" s="27"/>
      <c r="F538" s="27"/>
      <c r="G538" s="31"/>
    </row>
    <row r="539" spans="2:7" ht="16.5">
      <c r="B539" s="27"/>
      <c r="C539" s="28"/>
      <c r="D539" s="27"/>
      <c r="E539" s="27"/>
      <c r="F539" s="27"/>
      <c r="G539" s="31"/>
    </row>
    <row r="540" spans="2:7" ht="16.5">
      <c r="B540" s="33" t="s">
        <v>258</v>
      </c>
      <c r="C540" s="28">
        <v>3202</v>
      </c>
      <c r="D540" s="44" t="s">
        <v>358</v>
      </c>
      <c r="E540" s="27" t="s">
        <v>357</v>
      </c>
      <c r="F540" s="27" t="s">
        <v>359</v>
      </c>
      <c r="G540" s="31">
        <v>0.94</v>
      </c>
    </row>
    <row r="541" spans="2:7" ht="16.5">
      <c r="B541" s="27"/>
      <c r="C541" s="28"/>
      <c r="D541" s="41" t="s">
        <v>137</v>
      </c>
      <c r="E541" s="27"/>
      <c r="F541" s="27"/>
      <c r="G541" s="31"/>
    </row>
    <row r="542" spans="2:7" ht="16.5">
      <c r="B542" s="27"/>
      <c r="C542" s="28"/>
      <c r="D542" s="27"/>
      <c r="E542" s="27"/>
      <c r="F542" s="27"/>
      <c r="G542" s="31"/>
    </row>
    <row r="543" spans="2:7" ht="16.5">
      <c r="B543" s="27"/>
      <c r="C543" s="28">
        <v>3203</v>
      </c>
      <c r="D543" s="44" t="s">
        <v>1047</v>
      </c>
      <c r="E543" s="27" t="s">
        <v>1050</v>
      </c>
      <c r="F543" s="27" t="s">
        <v>100</v>
      </c>
      <c r="G543" s="31">
        <v>1</v>
      </c>
    </row>
    <row r="544" spans="2:7" ht="16.5">
      <c r="B544" s="27"/>
      <c r="C544" s="28"/>
      <c r="D544" s="44" t="s">
        <v>62</v>
      </c>
      <c r="E544" s="27"/>
      <c r="F544" s="27"/>
      <c r="G544" s="31"/>
    </row>
    <row r="545" spans="2:7" ht="16.5">
      <c r="B545" s="27"/>
      <c r="C545" s="28"/>
      <c r="D545" s="41" t="s">
        <v>1049</v>
      </c>
      <c r="E545" s="27"/>
      <c r="F545" s="27"/>
      <c r="G545" s="31"/>
    </row>
    <row r="546" spans="2:7" ht="16.5">
      <c r="B546" s="27"/>
      <c r="C546" s="28"/>
      <c r="D546" s="27"/>
      <c r="E546" s="27"/>
      <c r="F546" s="27"/>
      <c r="G546" s="31"/>
    </row>
    <row r="547" spans="2:7" ht="16.5">
      <c r="B547" s="27"/>
      <c r="C547" s="28">
        <v>3204</v>
      </c>
      <c r="D547" s="44" t="s">
        <v>309</v>
      </c>
      <c r="E547" s="27" t="s">
        <v>103</v>
      </c>
      <c r="F547" s="27" t="s">
        <v>334</v>
      </c>
      <c r="G547" s="31">
        <v>0.08</v>
      </c>
    </row>
    <row r="548" spans="2:7" ht="16.5">
      <c r="B548" s="27"/>
      <c r="C548" s="28"/>
      <c r="D548" s="41" t="s">
        <v>1037</v>
      </c>
      <c r="E548" s="27"/>
      <c r="F548" s="27"/>
      <c r="G548" s="31"/>
    </row>
    <row r="549" spans="2:7" ht="16.5">
      <c r="B549" s="27"/>
      <c r="C549" s="28"/>
      <c r="D549" s="27"/>
      <c r="E549" s="27"/>
      <c r="F549" s="27"/>
      <c r="G549" s="31"/>
    </row>
    <row r="550" spans="2:7" ht="16.5">
      <c r="B550" s="27"/>
      <c r="C550" s="28">
        <v>3206</v>
      </c>
      <c r="D550" s="44" t="s">
        <v>303</v>
      </c>
      <c r="E550" s="27" t="s">
        <v>320</v>
      </c>
      <c r="F550" s="27" t="s">
        <v>1050</v>
      </c>
      <c r="G550" s="31">
        <v>1.75</v>
      </c>
    </row>
    <row r="551" spans="2:7" ht="16.5">
      <c r="B551" s="27"/>
      <c r="C551" s="28"/>
      <c r="D551" s="41" t="s">
        <v>1049</v>
      </c>
      <c r="E551" s="27"/>
      <c r="F551" s="27"/>
      <c r="G551" s="31"/>
    </row>
    <row r="552" spans="2:7" ht="16.5">
      <c r="B552" s="27"/>
      <c r="C552" s="28"/>
      <c r="D552" s="27"/>
      <c r="E552" s="27"/>
      <c r="F552" s="27"/>
      <c r="G552" s="31"/>
    </row>
    <row r="553" spans="2:7" ht="16.5">
      <c r="B553" s="27"/>
      <c r="C553" s="28">
        <v>3208</v>
      </c>
      <c r="D553" s="44" t="s">
        <v>326</v>
      </c>
      <c r="E553" s="27" t="s">
        <v>320</v>
      </c>
      <c r="F553" s="27" t="s">
        <v>360</v>
      </c>
      <c r="G553" s="31">
        <v>0.47</v>
      </c>
    </row>
    <row r="554" spans="2:7" ht="16.5">
      <c r="B554" s="27"/>
      <c r="C554" s="28"/>
      <c r="D554" s="41" t="s">
        <v>1051</v>
      </c>
      <c r="E554" s="27"/>
      <c r="F554" s="27"/>
      <c r="G554" s="31"/>
    </row>
    <row r="555" spans="2:7" ht="16.5">
      <c r="B555" s="27"/>
      <c r="C555" s="28"/>
      <c r="D555" s="27"/>
      <c r="E555" s="27"/>
      <c r="F555" s="27"/>
      <c r="G555" s="31"/>
    </row>
    <row r="556" spans="2:7" ht="16.5">
      <c r="B556" s="27"/>
      <c r="C556" s="28">
        <v>3210</v>
      </c>
      <c r="D556" s="44" t="s">
        <v>328</v>
      </c>
      <c r="E556" s="27" t="s">
        <v>320</v>
      </c>
      <c r="F556" s="27" t="s">
        <v>357</v>
      </c>
      <c r="G556" s="31">
        <v>0.09</v>
      </c>
    </row>
    <row r="557" spans="2:7" ht="16.5">
      <c r="B557" s="27"/>
      <c r="C557" s="28"/>
      <c r="D557" s="41" t="s">
        <v>1052</v>
      </c>
      <c r="E557" s="27"/>
      <c r="F557" s="27"/>
      <c r="G557" s="31"/>
    </row>
    <row r="558" spans="2:7" ht="16.5">
      <c r="B558" s="27"/>
      <c r="C558" s="28"/>
      <c r="D558" s="27"/>
      <c r="E558" s="27"/>
      <c r="F558" s="27"/>
      <c r="G558" s="31"/>
    </row>
    <row r="559" spans="2:7" ht="16.5">
      <c r="B559" s="27"/>
      <c r="C559" s="28">
        <v>3212</v>
      </c>
      <c r="D559" s="44" t="s">
        <v>361</v>
      </c>
      <c r="E559" s="27" t="s">
        <v>362</v>
      </c>
      <c r="F559" s="27" t="s">
        <v>349</v>
      </c>
      <c r="G559" s="31">
        <v>0.48</v>
      </c>
    </row>
    <row r="560" spans="2:7" ht="16.5">
      <c r="B560" s="27"/>
      <c r="C560" s="28"/>
      <c r="D560" s="41" t="s">
        <v>1043</v>
      </c>
      <c r="E560" s="27"/>
      <c r="F560" s="27"/>
      <c r="G560" s="31"/>
    </row>
    <row r="561" spans="2:7" ht="16.5">
      <c r="B561" s="27"/>
      <c r="C561" s="28"/>
      <c r="D561" s="27"/>
      <c r="E561" s="27"/>
      <c r="F561" s="27"/>
      <c r="G561" s="31"/>
    </row>
    <row r="562" spans="2:7" ht="16.5">
      <c r="B562" s="27"/>
      <c r="C562" s="28">
        <v>3214</v>
      </c>
      <c r="D562" s="44" t="s">
        <v>363</v>
      </c>
      <c r="E562" s="27" t="s">
        <v>357</v>
      </c>
      <c r="F562" s="27" t="s">
        <v>364</v>
      </c>
      <c r="G562" s="31">
        <v>2.4</v>
      </c>
    </row>
    <row r="563" spans="2:7" ht="16.5">
      <c r="B563" s="27"/>
      <c r="C563" s="28"/>
      <c r="D563" s="41" t="s">
        <v>1053</v>
      </c>
      <c r="E563" s="27"/>
      <c r="F563" s="27"/>
      <c r="G563" s="31"/>
    </row>
    <row r="564" spans="2:7" ht="16.5">
      <c r="B564" s="27"/>
      <c r="C564" s="28"/>
      <c r="D564" s="27"/>
      <c r="E564" s="27"/>
      <c r="F564" s="27"/>
      <c r="G564" s="31"/>
    </row>
    <row r="565" spans="2:7" ht="16.5">
      <c r="B565" s="27"/>
      <c r="C565" s="28">
        <v>3216</v>
      </c>
      <c r="D565" s="44" t="s">
        <v>365</v>
      </c>
      <c r="E565" s="27" t="s">
        <v>362</v>
      </c>
      <c r="F565" s="27" t="s">
        <v>366</v>
      </c>
      <c r="G565" s="31">
        <v>0.3</v>
      </c>
    </row>
    <row r="566" spans="2:7" ht="16.5">
      <c r="B566" s="27"/>
      <c r="C566" s="28"/>
      <c r="D566" s="41" t="s">
        <v>1043</v>
      </c>
      <c r="E566" s="27"/>
      <c r="F566" s="27"/>
      <c r="G566" s="31"/>
    </row>
    <row r="567" spans="2:7" ht="16.5">
      <c r="B567" s="27"/>
      <c r="C567" s="28"/>
      <c r="D567" s="27"/>
      <c r="E567" s="27"/>
      <c r="F567" s="27"/>
      <c r="G567" s="31"/>
    </row>
    <row r="568" spans="2:7" ht="16.5">
      <c r="B568" s="27"/>
      <c r="C568" s="28">
        <v>3218</v>
      </c>
      <c r="D568" s="44" t="s">
        <v>301</v>
      </c>
      <c r="E568" s="27" t="s">
        <v>358</v>
      </c>
      <c r="F568" s="27" t="s">
        <v>334</v>
      </c>
      <c r="G568" s="31">
        <v>0.52</v>
      </c>
    </row>
    <row r="569" spans="2:7" ht="16.5">
      <c r="B569" s="27"/>
      <c r="C569" s="28"/>
      <c r="D569" s="41" t="s">
        <v>1054</v>
      </c>
      <c r="E569" s="27"/>
      <c r="F569" s="27"/>
      <c r="G569" s="31"/>
    </row>
    <row r="570" spans="2:7" ht="16.5">
      <c r="B570" s="27"/>
      <c r="C570" s="27"/>
      <c r="D570" s="27"/>
      <c r="E570" s="27"/>
      <c r="F570" s="27"/>
      <c r="G570" s="27"/>
    </row>
    <row r="571" spans="2:7" ht="16.5">
      <c r="B571" s="27"/>
      <c r="C571" s="28">
        <v>3220</v>
      </c>
      <c r="D571" s="44" t="s">
        <v>367</v>
      </c>
      <c r="E571" s="27" t="s">
        <v>368</v>
      </c>
      <c r="F571" s="27" t="s">
        <v>349</v>
      </c>
      <c r="G571" s="31">
        <v>1.03</v>
      </c>
    </row>
    <row r="572" spans="2:7" ht="16.5">
      <c r="B572" s="27"/>
      <c r="C572" s="28"/>
      <c r="D572" s="41" t="s">
        <v>1055</v>
      </c>
      <c r="E572" s="27"/>
      <c r="F572" s="27"/>
      <c r="G572" s="31"/>
    </row>
    <row r="573" spans="2:7" ht="16.5">
      <c r="B573" s="27"/>
      <c r="C573" s="28"/>
      <c r="D573" s="27"/>
      <c r="E573" s="27"/>
      <c r="F573" s="27"/>
      <c r="G573" s="31"/>
    </row>
    <row r="574" spans="2:7" ht="16.5">
      <c r="B574" s="27"/>
      <c r="C574" s="28">
        <v>3222</v>
      </c>
      <c r="D574" s="44" t="s">
        <v>369</v>
      </c>
      <c r="E574" s="27" t="s">
        <v>370</v>
      </c>
      <c r="F574" s="27" t="s">
        <v>371</v>
      </c>
      <c r="G574" s="31">
        <v>0.88</v>
      </c>
    </row>
    <row r="575" spans="2:7" ht="16.5">
      <c r="B575" s="27"/>
      <c r="C575" s="28"/>
      <c r="D575" s="41" t="s">
        <v>1056</v>
      </c>
      <c r="E575" s="27"/>
      <c r="F575" s="27"/>
      <c r="G575" s="31"/>
    </row>
    <row r="576" spans="2:256" ht="18">
      <c r="B576" s="52"/>
      <c r="C576" s="76"/>
      <c r="D576" s="77"/>
      <c r="E576" s="52"/>
      <c r="F576" s="37" t="s">
        <v>189</v>
      </c>
      <c r="G576" s="38">
        <f>SUM(G540:G574)</f>
        <v>9.940000000000001</v>
      </c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  <c r="S576" s="78"/>
      <c r="T576" s="78"/>
      <c r="U576" s="78"/>
      <c r="V576" s="78"/>
      <c r="W576" s="78"/>
      <c r="X576" s="78"/>
      <c r="Y576" s="78"/>
      <c r="Z576" s="78"/>
      <c r="AA576" s="78"/>
      <c r="AB576" s="78"/>
      <c r="AC576" s="78"/>
      <c r="AD576" s="78"/>
      <c r="AE576" s="78"/>
      <c r="AF576" s="78"/>
      <c r="AG576" s="78"/>
      <c r="AH576" s="78"/>
      <c r="AI576" s="78"/>
      <c r="AJ576" s="78"/>
      <c r="AK576" s="78"/>
      <c r="AL576" s="78"/>
      <c r="AM576" s="78"/>
      <c r="AN576" s="78"/>
      <c r="AO576" s="78"/>
      <c r="AP576" s="78"/>
      <c r="AQ576" s="78"/>
      <c r="AR576" s="78"/>
      <c r="AS576" s="78"/>
      <c r="AT576" s="78"/>
      <c r="AU576" s="78"/>
      <c r="AV576" s="78"/>
      <c r="AW576" s="78"/>
      <c r="AX576" s="78"/>
      <c r="AY576" s="78"/>
      <c r="AZ576" s="78"/>
      <c r="BA576" s="78"/>
      <c r="BB576" s="78"/>
      <c r="BC576" s="78"/>
      <c r="BD576" s="78"/>
      <c r="BE576" s="78"/>
      <c r="BF576" s="78"/>
      <c r="BG576" s="78"/>
      <c r="BH576" s="78"/>
      <c r="BI576" s="78"/>
      <c r="BJ576" s="78"/>
      <c r="BK576" s="78"/>
      <c r="BL576" s="78"/>
      <c r="BM576" s="78"/>
      <c r="BN576" s="78"/>
      <c r="BO576" s="78"/>
      <c r="BP576" s="78"/>
      <c r="BQ576" s="78"/>
      <c r="BR576" s="78"/>
      <c r="BS576" s="78"/>
      <c r="BT576" s="78"/>
      <c r="BU576" s="78"/>
      <c r="BV576" s="78"/>
      <c r="BW576" s="78"/>
      <c r="BX576" s="78"/>
      <c r="BY576" s="78"/>
      <c r="BZ576" s="78"/>
      <c r="CA576" s="78"/>
      <c r="CB576" s="78"/>
      <c r="CC576" s="78"/>
      <c r="CD576" s="78"/>
      <c r="CE576" s="78"/>
      <c r="CF576" s="78"/>
      <c r="CG576" s="78"/>
      <c r="CH576" s="78"/>
      <c r="CI576" s="78"/>
      <c r="CJ576" s="78"/>
      <c r="CK576" s="78"/>
      <c r="CL576" s="78"/>
      <c r="CM576" s="78"/>
      <c r="CN576" s="78"/>
      <c r="CO576" s="78"/>
      <c r="CP576" s="78"/>
      <c r="CQ576" s="78"/>
      <c r="CR576" s="78"/>
      <c r="CS576" s="78"/>
      <c r="CT576" s="78"/>
      <c r="CU576" s="78"/>
      <c r="CV576" s="78"/>
      <c r="CW576" s="78"/>
      <c r="CX576" s="78"/>
      <c r="CY576" s="78"/>
      <c r="CZ576" s="78"/>
      <c r="DA576" s="78"/>
      <c r="DB576" s="78"/>
      <c r="DC576" s="78"/>
      <c r="DD576" s="78"/>
      <c r="DE576" s="78"/>
      <c r="DF576" s="78"/>
      <c r="DG576" s="78"/>
      <c r="DH576" s="78"/>
      <c r="DI576" s="78"/>
      <c r="DJ576" s="78"/>
      <c r="DK576" s="78"/>
      <c r="DL576" s="78"/>
      <c r="DM576" s="78"/>
      <c r="DN576" s="78"/>
      <c r="DO576" s="78"/>
      <c r="DP576" s="78"/>
      <c r="DQ576" s="78"/>
      <c r="DR576" s="78"/>
      <c r="DS576" s="78"/>
      <c r="DT576" s="78"/>
      <c r="DU576" s="78"/>
      <c r="DV576" s="78"/>
      <c r="DW576" s="78"/>
      <c r="DX576" s="78"/>
      <c r="DY576" s="78"/>
      <c r="DZ576" s="78"/>
      <c r="EA576" s="78"/>
      <c r="EB576" s="78"/>
      <c r="EC576" s="78"/>
      <c r="ED576" s="78"/>
      <c r="EE576" s="78"/>
      <c r="EF576" s="78"/>
      <c r="EG576" s="78"/>
      <c r="EH576" s="78"/>
      <c r="EI576" s="78"/>
      <c r="EJ576" s="78"/>
      <c r="EK576" s="78"/>
      <c r="EL576" s="78"/>
      <c r="EM576" s="78"/>
      <c r="EN576" s="78"/>
      <c r="EO576" s="78"/>
      <c r="EP576" s="78"/>
      <c r="EQ576" s="78"/>
      <c r="ER576" s="78"/>
      <c r="ES576" s="78"/>
      <c r="ET576" s="78"/>
      <c r="EU576" s="78"/>
      <c r="EV576" s="78"/>
      <c r="EW576" s="78"/>
      <c r="EX576" s="78"/>
      <c r="EY576" s="78"/>
      <c r="EZ576" s="78"/>
      <c r="FA576" s="78"/>
      <c r="FB576" s="78"/>
      <c r="FC576" s="78"/>
      <c r="FD576" s="78"/>
      <c r="FE576" s="78"/>
      <c r="FF576" s="78"/>
      <c r="FG576" s="78"/>
      <c r="FH576" s="78"/>
      <c r="FI576" s="78"/>
      <c r="FJ576" s="78"/>
      <c r="FK576" s="78"/>
      <c r="FL576" s="78"/>
      <c r="FM576" s="78"/>
      <c r="FN576" s="78"/>
      <c r="FO576" s="78"/>
      <c r="FP576" s="78"/>
      <c r="FQ576" s="78"/>
      <c r="FR576" s="78"/>
      <c r="FS576" s="78"/>
      <c r="FT576" s="78"/>
      <c r="FU576" s="78"/>
      <c r="FV576" s="78"/>
      <c r="FW576" s="78"/>
      <c r="FX576" s="78"/>
      <c r="FY576" s="78"/>
      <c r="FZ576" s="78"/>
      <c r="GA576" s="78"/>
      <c r="GB576" s="78"/>
      <c r="GC576" s="78"/>
      <c r="GD576" s="78"/>
      <c r="GE576" s="78"/>
      <c r="GF576" s="78"/>
      <c r="GG576" s="78"/>
      <c r="GH576" s="78"/>
      <c r="GI576" s="78"/>
      <c r="GJ576" s="78"/>
      <c r="GK576" s="78"/>
      <c r="GL576" s="78"/>
      <c r="GM576" s="78"/>
      <c r="GN576" s="78"/>
      <c r="GO576" s="78"/>
      <c r="GP576" s="78"/>
      <c r="GQ576" s="78"/>
      <c r="GR576" s="78"/>
      <c r="GS576" s="78"/>
      <c r="GT576" s="78"/>
      <c r="GU576" s="78"/>
      <c r="GV576" s="78"/>
      <c r="GW576" s="78"/>
      <c r="GX576" s="78"/>
      <c r="GY576" s="78"/>
      <c r="GZ576" s="78"/>
      <c r="HA576" s="78"/>
      <c r="HB576" s="78"/>
      <c r="HC576" s="78"/>
      <c r="HD576" s="78"/>
      <c r="HE576" s="78"/>
      <c r="HF576" s="78"/>
      <c r="HG576" s="78"/>
      <c r="HH576" s="78"/>
      <c r="HI576" s="78"/>
      <c r="HJ576" s="78"/>
      <c r="HK576" s="78"/>
      <c r="HL576" s="78"/>
      <c r="HM576" s="78"/>
      <c r="HN576" s="78"/>
      <c r="HO576" s="78"/>
      <c r="HP576" s="78"/>
      <c r="HQ576" s="78"/>
      <c r="HR576" s="78"/>
      <c r="HS576" s="78"/>
      <c r="HT576" s="78"/>
      <c r="HU576" s="78"/>
      <c r="HV576" s="78"/>
      <c r="HW576" s="78"/>
      <c r="HX576" s="78"/>
      <c r="HY576" s="78"/>
      <c r="HZ576" s="78"/>
      <c r="IA576" s="78"/>
      <c r="IB576" s="78"/>
      <c r="IC576" s="78"/>
      <c r="ID576" s="78"/>
      <c r="IE576" s="78"/>
      <c r="IF576" s="78"/>
      <c r="IG576" s="78"/>
      <c r="IH576" s="78"/>
      <c r="II576" s="78"/>
      <c r="IJ576" s="78"/>
      <c r="IK576" s="78"/>
      <c r="IL576" s="78"/>
      <c r="IM576" s="78"/>
      <c r="IN576" s="78"/>
      <c r="IO576" s="78"/>
      <c r="IP576" s="78"/>
      <c r="IQ576" s="78"/>
      <c r="IR576" s="78"/>
      <c r="IS576" s="78"/>
      <c r="IT576" s="78"/>
      <c r="IU576" s="78"/>
      <c r="IV576" s="78"/>
    </row>
    <row r="577" spans="2:256" ht="18">
      <c r="B577" s="52"/>
      <c r="C577" s="76"/>
      <c r="D577" s="77"/>
      <c r="E577" s="52"/>
      <c r="F577" s="37"/>
      <c r="G577" s="3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  <c r="S577" s="78"/>
      <c r="T577" s="78"/>
      <c r="U577" s="78"/>
      <c r="V577" s="78"/>
      <c r="W577" s="78"/>
      <c r="X577" s="78"/>
      <c r="Y577" s="78"/>
      <c r="Z577" s="78"/>
      <c r="AA577" s="78"/>
      <c r="AB577" s="78"/>
      <c r="AC577" s="78"/>
      <c r="AD577" s="78"/>
      <c r="AE577" s="78"/>
      <c r="AF577" s="78"/>
      <c r="AG577" s="78"/>
      <c r="AH577" s="78"/>
      <c r="AI577" s="78"/>
      <c r="AJ577" s="78"/>
      <c r="AK577" s="78"/>
      <c r="AL577" s="78"/>
      <c r="AM577" s="78"/>
      <c r="AN577" s="78"/>
      <c r="AO577" s="78"/>
      <c r="AP577" s="78"/>
      <c r="AQ577" s="78"/>
      <c r="AR577" s="78"/>
      <c r="AS577" s="78"/>
      <c r="AT577" s="78"/>
      <c r="AU577" s="78"/>
      <c r="AV577" s="78"/>
      <c r="AW577" s="78"/>
      <c r="AX577" s="78"/>
      <c r="AY577" s="78"/>
      <c r="AZ577" s="78"/>
      <c r="BA577" s="78"/>
      <c r="BB577" s="78"/>
      <c r="BC577" s="78"/>
      <c r="BD577" s="78"/>
      <c r="BE577" s="78"/>
      <c r="BF577" s="78"/>
      <c r="BG577" s="78"/>
      <c r="BH577" s="78"/>
      <c r="BI577" s="78"/>
      <c r="BJ577" s="78"/>
      <c r="BK577" s="78"/>
      <c r="BL577" s="78"/>
      <c r="BM577" s="78"/>
      <c r="BN577" s="78"/>
      <c r="BO577" s="78"/>
      <c r="BP577" s="78"/>
      <c r="BQ577" s="78"/>
      <c r="BR577" s="78"/>
      <c r="BS577" s="78"/>
      <c r="BT577" s="78"/>
      <c r="BU577" s="78"/>
      <c r="BV577" s="78"/>
      <c r="BW577" s="78"/>
      <c r="BX577" s="78"/>
      <c r="BY577" s="78"/>
      <c r="BZ577" s="78"/>
      <c r="CA577" s="78"/>
      <c r="CB577" s="78"/>
      <c r="CC577" s="78"/>
      <c r="CD577" s="78"/>
      <c r="CE577" s="78"/>
      <c r="CF577" s="78"/>
      <c r="CG577" s="78"/>
      <c r="CH577" s="78"/>
      <c r="CI577" s="78"/>
      <c r="CJ577" s="78"/>
      <c r="CK577" s="78"/>
      <c r="CL577" s="78"/>
      <c r="CM577" s="78"/>
      <c r="CN577" s="78"/>
      <c r="CO577" s="78"/>
      <c r="CP577" s="78"/>
      <c r="CQ577" s="78"/>
      <c r="CR577" s="78"/>
      <c r="CS577" s="78"/>
      <c r="CT577" s="78"/>
      <c r="CU577" s="78"/>
      <c r="CV577" s="78"/>
      <c r="CW577" s="78"/>
      <c r="CX577" s="78"/>
      <c r="CY577" s="78"/>
      <c r="CZ577" s="78"/>
      <c r="DA577" s="78"/>
      <c r="DB577" s="78"/>
      <c r="DC577" s="78"/>
      <c r="DD577" s="78"/>
      <c r="DE577" s="78"/>
      <c r="DF577" s="78"/>
      <c r="DG577" s="78"/>
      <c r="DH577" s="78"/>
      <c r="DI577" s="78"/>
      <c r="DJ577" s="78"/>
      <c r="DK577" s="78"/>
      <c r="DL577" s="78"/>
      <c r="DM577" s="78"/>
      <c r="DN577" s="78"/>
      <c r="DO577" s="78"/>
      <c r="DP577" s="78"/>
      <c r="DQ577" s="78"/>
      <c r="DR577" s="78"/>
      <c r="DS577" s="78"/>
      <c r="DT577" s="78"/>
      <c r="DU577" s="78"/>
      <c r="DV577" s="78"/>
      <c r="DW577" s="78"/>
      <c r="DX577" s="78"/>
      <c r="DY577" s="78"/>
      <c r="DZ577" s="78"/>
      <c r="EA577" s="78"/>
      <c r="EB577" s="78"/>
      <c r="EC577" s="78"/>
      <c r="ED577" s="78"/>
      <c r="EE577" s="78"/>
      <c r="EF577" s="78"/>
      <c r="EG577" s="78"/>
      <c r="EH577" s="78"/>
      <c r="EI577" s="78"/>
      <c r="EJ577" s="78"/>
      <c r="EK577" s="78"/>
      <c r="EL577" s="78"/>
      <c r="EM577" s="78"/>
      <c r="EN577" s="78"/>
      <c r="EO577" s="78"/>
      <c r="EP577" s="78"/>
      <c r="EQ577" s="78"/>
      <c r="ER577" s="78"/>
      <c r="ES577" s="78"/>
      <c r="ET577" s="78"/>
      <c r="EU577" s="78"/>
      <c r="EV577" s="78"/>
      <c r="EW577" s="78"/>
      <c r="EX577" s="78"/>
      <c r="EY577" s="78"/>
      <c r="EZ577" s="78"/>
      <c r="FA577" s="78"/>
      <c r="FB577" s="78"/>
      <c r="FC577" s="78"/>
      <c r="FD577" s="78"/>
      <c r="FE577" s="78"/>
      <c r="FF577" s="78"/>
      <c r="FG577" s="78"/>
      <c r="FH577" s="78"/>
      <c r="FI577" s="78"/>
      <c r="FJ577" s="78"/>
      <c r="FK577" s="78"/>
      <c r="FL577" s="78"/>
      <c r="FM577" s="78"/>
      <c r="FN577" s="78"/>
      <c r="FO577" s="78"/>
      <c r="FP577" s="78"/>
      <c r="FQ577" s="78"/>
      <c r="FR577" s="78"/>
      <c r="FS577" s="78"/>
      <c r="FT577" s="78"/>
      <c r="FU577" s="78"/>
      <c r="FV577" s="78"/>
      <c r="FW577" s="78"/>
      <c r="FX577" s="78"/>
      <c r="FY577" s="78"/>
      <c r="FZ577" s="78"/>
      <c r="GA577" s="78"/>
      <c r="GB577" s="78"/>
      <c r="GC577" s="78"/>
      <c r="GD577" s="78"/>
      <c r="GE577" s="78"/>
      <c r="GF577" s="78"/>
      <c r="GG577" s="78"/>
      <c r="GH577" s="78"/>
      <c r="GI577" s="78"/>
      <c r="GJ577" s="78"/>
      <c r="GK577" s="78"/>
      <c r="GL577" s="78"/>
      <c r="GM577" s="78"/>
      <c r="GN577" s="78"/>
      <c r="GO577" s="78"/>
      <c r="GP577" s="78"/>
      <c r="GQ577" s="78"/>
      <c r="GR577" s="78"/>
      <c r="GS577" s="78"/>
      <c r="GT577" s="78"/>
      <c r="GU577" s="78"/>
      <c r="GV577" s="78"/>
      <c r="GW577" s="78"/>
      <c r="GX577" s="78"/>
      <c r="GY577" s="78"/>
      <c r="GZ577" s="78"/>
      <c r="HA577" s="78"/>
      <c r="HB577" s="78"/>
      <c r="HC577" s="78"/>
      <c r="HD577" s="78"/>
      <c r="HE577" s="78"/>
      <c r="HF577" s="78"/>
      <c r="HG577" s="78"/>
      <c r="HH577" s="78"/>
      <c r="HI577" s="78"/>
      <c r="HJ577" s="78"/>
      <c r="HK577" s="78"/>
      <c r="HL577" s="78"/>
      <c r="HM577" s="78"/>
      <c r="HN577" s="78"/>
      <c r="HO577" s="78"/>
      <c r="HP577" s="78"/>
      <c r="HQ577" s="78"/>
      <c r="HR577" s="78"/>
      <c r="HS577" s="78"/>
      <c r="HT577" s="78"/>
      <c r="HU577" s="78"/>
      <c r="HV577" s="78"/>
      <c r="HW577" s="78"/>
      <c r="HX577" s="78"/>
      <c r="HY577" s="78"/>
      <c r="HZ577" s="78"/>
      <c r="IA577" s="78"/>
      <c r="IB577" s="78"/>
      <c r="IC577" s="78"/>
      <c r="ID577" s="78"/>
      <c r="IE577" s="78"/>
      <c r="IF577" s="78"/>
      <c r="IG577" s="78"/>
      <c r="IH577" s="78"/>
      <c r="II577" s="78"/>
      <c r="IJ577" s="78"/>
      <c r="IK577" s="78"/>
      <c r="IL577" s="78"/>
      <c r="IM577" s="78"/>
      <c r="IN577" s="78"/>
      <c r="IO577" s="78"/>
      <c r="IP577" s="78"/>
      <c r="IQ577" s="78"/>
      <c r="IR577" s="78"/>
      <c r="IS577" s="78"/>
      <c r="IT577" s="78"/>
      <c r="IU577" s="78"/>
      <c r="IV577" s="78"/>
    </row>
    <row r="578" spans="2:7" ht="18">
      <c r="B578" s="27"/>
      <c r="C578" s="28"/>
      <c r="D578" s="40"/>
      <c r="E578" s="30" t="s">
        <v>11</v>
      </c>
      <c r="F578" s="27"/>
      <c r="G578" s="31"/>
    </row>
    <row r="579" spans="2:7" ht="18">
      <c r="B579" s="27"/>
      <c r="C579" s="28"/>
      <c r="D579" s="40"/>
      <c r="E579" s="32" t="s">
        <v>12</v>
      </c>
      <c r="F579" s="27"/>
      <c r="G579" s="31"/>
    </row>
    <row r="580" spans="2:7" ht="18">
      <c r="B580" s="27"/>
      <c r="C580" s="28"/>
      <c r="D580" s="40"/>
      <c r="E580" s="52"/>
      <c r="F580" s="27"/>
      <c r="G580" s="31"/>
    </row>
    <row r="581" spans="2:7" ht="16.5">
      <c r="B581" s="33" t="s">
        <v>97</v>
      </c>
      <c r="C581" s="28"/>
      <c r="D581" s="44" t="s">
        <v>350</v>
      </c>
      <c r="E581" s="27" t="s">
        <v>372</v>
      </c>
      <c r="F581" s="27" t="s">
        <v>373</v>
      </c>
      <c r="G581" s="31">
        <v>0.32</v>
      </c>
    </row>
    <row r="582" spans="2:7" ht="16.5">
      <c r="B582" s="33" t="s">
        <v>101</v>
      </c>
      <c r="C582" s="28"/>
      <c r="D582" s="40"/>
      <c r="E582" s="27"/>
      <c r="F582" s="27"/>
      <c r="G582" s="31"/>
    </row>
    <row r="583" spans="2:7" ht="16.5">
      <c r="B583" s="27"/>
      <c r="C583" s="28"/>
      <c r="D583" s="44" t="s">
        <v>285</v>
      </c>
      <c r="E583" s="27" t="s">
        <v>372</v>
      </c>
      <c r="F583" s="27" t="s">
        <v>372</v>
      </c>
      <c r="G583" s="31">
        <v>0.55</v>
      </c>
    </row>
    <row r="584" spans="2:7" ht="16.5">
      <c r="B584" s="27"/>
      <c r="C584" s="28"/>
      <c r="D584" s="40"/>
      <c r="E584" s="27"/>
      <c r="F584" s="27"/>
      <c r="G584" s="31"/>
    </row>
    <row r="585" spans="2:256" ht="18">
      <c r="B585" s="52"/>
      <c r="C585" s="76"/>
      <c r="D585" s="80"/>
      <c r="E585" s="52"/>
      <c r="F585" s="37" t="s">
        <v>117</v>
      </c>
      <c r="G585" s="38">
        <f>SUM(G581:G583)</f>
        <v>0.8700000000000001</v>
      </c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  <c r="S585" s="78"/>
      <c r="T585" s="78"/>
      <c r="U585" s="78"/>
      <c r="V585" s="78"/>
      <c r="W585" s="78"/>
      <c r="X585" s="78"/>
      <c r="Y585" s="78"/>
      <c r="Z585" s="78"/>
      <c r="AA585" s="78"/>
      <c r="AB585" s="78"/>
      <c r="AC585" s="78"/>
      <c r="AD585" s="78"/>
      <c r="AE585" s="78"/>
      <c r="AF585" s="78"/>
      <c r="AG585" s="78"/>
      <c r="AH585" s="78"/>
      <c r="AI585" s="78"/>
      <c r="AJ585" s="78"/>
      <c r="AK585" s="78"/>
      <c r="AL585" s="78"/>
      <c r="AM585" s="78"/>
      <c r="AN585" s="78"/>
      <c r="AO585" s="78"/>
      <c r="AP585" s="78"/>
      <c r="AQ585" s="78"/>
      <c r="AR585" s="78"/>
      <c r="AS585" s="78"/>
      <c r="AT585" s="78"/>
      <c r="AU585" s="78"/>
      <c r="AV585" s="78"/>
      <c r="AW585" s="78"/>
      <c r="AX585" s="78"/>
      <c r="AY585" s="78"/>
      <c r="AZ585" s="78"/>
      <c r="BA585" s="78"/>
      <c r="BB585" s="78"/>
      <c r="BC585" s="78"/>
      <c r="BD585" s="78"/>
      <c r="BE585" s="78"/>
      <c r="BF585" s="78"/>
      <c r="BG585" s="78"/>
      <c r="BH585" s="78"/>
      <c r="BI585" s="78"/>
      <c r="BJ585" s="78"/>
      <c r="BK585" s="78"/>
      <c r="BL585" s="78"/>
      <c r="BM585" s="78"/>
      <c r="BN585" s="78"/>
      <c r="BO585" s="78"/>
      <c r="BP585" s="78"/>
      <c r="BQ585" s="78"/>
      <c r="BR585" s="78"/>
      <c r="BS585" s="78"/>
      <c r="BT585" s="78"/>
      <c r="BU585" s="78"/>
      <c r="BV585" s="78"/>
      <c r="BW585" s="78"/>
      <c r="BX585" s="78"/>
      <c r="BY585" s="78"/>
      <c r="BZ585" s="78"/>
      <c r="CA585" s="78"/>
      <c r="CB585" s="78"/>
      <c r="CC585" s="78"/>
      <c r="CD585" s="78"/>
      <c r="CE585" s="78"/>
      <c r="CF585" s="78"/>
      <c r="CG585" s="78"/>
      <c r="CH585" s="78"/>
      <c r="CI585" s="78"/>
      <c r="CJ585" s="78"/>
      <c r="CK585" s="78"/>
      <c r="CL585" s="78"/>
      <c r="CM585" s="78"/>
      <c r="CN585" s="78"/>
      <c r="CO585" s="78"/>
      <c r="CP585" s="78"/>
      <c r="CQ585" s="78"/>
      <c r="CR585" s="78"/>
      <c r="CS585" s="78"/>
      <c r="CT585" s="78"/>
      <c r="CU585" s="78"/>
      <c r="CV585" s="78"/>
      <c r="CW585" s="78"/>
      <c r="CX585" s="78"/>
      <c r="CY585" s="78"/>
      <c r="CZ585" s="78"/>
      <c r="DA585" s="78"/>
      <c r="DB585" s="78"/>
      <c r="DC585" s="78"/>
      <c r="DD585" s="78"/>
      <c r="DE585" s="78"/>
      <c r="DF585" s="78"/>
      <c r="DG585" s="78"/>
      <c r="DH585" s="78"/>
      <c r="DI585" s="78"/>
      <c r="DJ585" s="78"/>
      <c r="DK585" s="78"/>
      <c r="DL585" s="78"/>
      <c r="DM585" s="78"/>
      <c r="DN585" s="78"/>
      <c r="DO585" s="78"/>
      <c r="DP585" s="78"/>
      <c r="DQ585" s="78"/>
      <c r="DR585" s="78"/>
      <c r="DS585" s="78"/>
      <c r="DT585" s="78"/>
      <c r="DU585" s="78"/>
      <c r="DV585" s="78"/>
      <c r="DW585" s="78"/>
      <c r="DX585" s="78"/>
      <c r="DY585" s="78"/>
      <c r="DZ585" s="78"/>
      <c r="EA585" s="78"/>
      <c r="EB585" s="78"/>
      <c r="EC585" s="78"/>
      <c r="ED585" s="78"/>
      <c r="EE585" s="78"/>
      <c r="EF585" s="78"/>
      <c r="EG585" s="78"/>
      <c r="EH585" s="78"/>
      <c r="EI585" s="78"/>
      <c r="EJ585" s="78"/>
      <c r="EK585" s="78"/>
      <c r="EL585" s="78"/>
      <c r="EM585" s="78"/>
      <c r="EN585" s="78"/>
      <c r="EO585" s="78"/>
      <c r="EP585" s="78"/>
      <c r="EQ585" s="78"/>
      <c r="ER585" s="78"/>
      <c r="ES585" s="78"/>
      <c r="ET585" s="78"/>
      <c r="EU585" s="78"/>
      <c r="EV585" s="78"/>
      <c r="EW585" s="78"/>
      <c r="EX585" s="78"/>
      <c r="EY585" s="78"/>
      <c r="EZ585" s="78"/>
      <c r="FA585" s="78"/>
      <c r="FB585" s="78"/>
      <c r="FC585" s="78"/>
      <c r="FD585" s="78"/>
      <c r="FE585" s="78"/>
      <c r="FF585" s="78"/>
      <c r="FG585" s="78"/>
      <c r="FH585" s="78"/>
      <c r="FI585" s="78"/>
      <c r="FJ585" s="78"/>
      <c r="FK585" s="78"/>
      <c r="FL585" s="78"/>
      <c r="FM585" s="78"/>
      <c r="FN585" s="78"/>
      <c r="FO585" s="78"/>
      <c r="FP585" s="78"/>
      <c r="FQ585" s="78"/>
      <c r="FR585" s="78"/>
      <c r="FS585" s="78"/>
      <c r="FT585" s="78"/>
      <c r="FU585" s="78"/>
      <c r="FV585" s="78"/>
      <c r="FW585" s="78"/>
      <c r="FX585" s="78"/>
      <c r="FY585" s="78"/>
      <c r="FZ585" s="78"/>
      <c r="GA585" s="78"/>
      <c r="GB585" s="78"/>
      <c r="GC585" s="78"/>
      <c r="GD585" s="78"/>
      <c r="GE585" s="78"/>
      <c r="GF585" s="78"/>
      <c r="GG585" s="78"/>
      <c r="GH585" s="78"/>
      <c r="GI585" s="78"/>
      <c r="GJ585" s="78"/>
      <c r="GK585" s="78"/>
      <c r="GL585" s="78"/>
      <c r="GM585" s="78"/>
      <c r="GN585" s="78"/>
      <c r="GO585" s="78"/>
      <c r="GP585" s="78"/>
      <c r="GQ585" s="78"/>
      <c r="GR585" s="78"/>
      <c r="GS585" s="78"/>
      <c r="GT585" s="78"/>
      <c r="GU585" s="78"/>
      <c r="GV585" s="78"/>
      <c r="GW585" s="78"/>
      <c r="GX585" s="78"/>
      <c r="GY585" s="78"/>
      <c r="GZ585" s="78"/>
      <c r="HA585" s="78"/>
      <c r="HB585" s="78"/>
      <c r="HC585" s="78"/>
      <c r="HD585" s="78"/>
      <c r="HE585" s="78"/>
      <c r="HF585" s="78"/>
      <c r="HG585" s="78"/>
      <c r="HH585" s="78"/>
      <c r="HI585" s="78"/>
      <c r="HJ585" s="78"/>
      <c r="HK585" s="78"/>
      <c r="HL585" s="78"/>
      <c r="HM585" s="78"/>
      <c r="HN585" s="78"/>
      <c r="HO585" s="78"/>
      <c r="HP585" s="78"/>
      <c r="HQ585" s="78"/>
      <c r="HR585" s="78"/>
      <c r="HS585" s="78"/>
      <c r="HT585" s="78"/>
      <c r="HU585" s="78"/>
      <c r="HV585" s="78"/>
      <c r="HW585" s="78"/>
      <c r="HX585" s="78"/>
      <c r="HY585" s="78"/>
      <c r="HZ585" s="78"/>
      <c r="IA585" s="78"/>
      <c r="IB585" s="78"/>
      <c r="IC585" s="78"/>
      <c r="ID585" s="78"/>
      <c r="IE585" s="78"/>
      <c r="IF585" s="78"/>
      <c r="IG585" s="78"/>
      <c r="IH585" s="78"/>
      <c r="II585" s="78"/>
      <c r="IJ585" s="78"/>
      <c r="IK585" s="78"/>
      <c r="IL585" s="78"/>
      <c r="IM585" s="78"/>
      <c r="IN585" s="78"/>
      <c r="IO585" s="78"/>
      <c r="IP585" s="78"/>
      <c r="IQ585" s="78"/>
      <c r="IR585" s="78"/>
      <c r="IS585" s="78"/>
      <c r="IT585" s="78"/>
      <c r="IU585" s="78"/>
      <c r="IV585" s="78"/>
    </row>
    <row r="586" spans="2:7" ht="16.5">
      <c r="B586" s="27"/>
      <c r="C586" s="28"/>
      <c r="D586" s="40"/>
      <c r="E586" s="27"/>
      <c r="F586" s="27"/>
      <c r="G586" s="31"/>
    </row>
    <row r="587" spans="2:7" ht="16.5">
      <c r="B587" s="33" t="s">
        <v>118</v>
      </c>
      <c r="C587" s="28"/>
      <c r="D587" s="44" t="s">
        <v>350</v>
      </c>
      <c r="E587" s="27" t="s">
        <v>373</v>
      </c>
      <c r="F587" s="27" t="s">
        <v>351</v>
      </c>
      <c r="G587" s="31">
        <v>1.202</v>
      </c>
    </row>
    <row r="588" spans="2:7" ht="16.5">
      <c r="B588" s="27"/>
      <c r="C588" s="28"/>
      <c r="D588" s="40"/>
      <c r="E588" s="27"/>
      <c r="F588" s="27"/>
      <c r="G588" s="31"/>
    </row>
    <row r="589" spans="2:256" ht="18">
      <c r="B589" s="52"/>
      <c r="C589" s="76"/>
      <c r="D589" s="80"/>
      <c r="E589" s="52"/>
      <c r="F589" s="37" t="s">
        <v>126</v>
      </c>
      <c r="G589" s="38">
        <f>SUM(G587)</f>
        <v>1.202</v>
      </c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  <c r="S589" s="78"/>
      <c r="T589" s="78"/>
      <c r="U589" s="78"/>
      <c r="V589" s="78"/>
      <c r="W589" s="78"/>
      <c r="X589" s="78"/>
      <c r="Y589" s="78"/>
      <c r="Z589" s="78"/>
      <c r="AA589" s="78"/>
      <c r="AB589" s="78"/>
      <c r="AC589" s="78"/>
      <c r="AD589" s="78"/>
      <c r="AE589" s="78"/>
      <c r="AF589" s="78"/>
      <c r="AG589" s="78"/>
      <c r="AH589" s="78"/>
      <c r="AI589" s="78"/>
      <c r="AJ589" s="78"/>
      <c r="AK589" s="78"/>
      <c r="AL589" s="78"/>
      <c r="AM589" s="78"/>
      <c r="AN589" s="78"/>
      <c r="AO589" s="78"/>
      <c r="AP589" s="78"/>
      <c r="AQ589" s="78"/>
      <c r="AR589" s="78"/>
      <c r="AS589" s="78"/>
      <c r="AT589" s="78"/>
      <c r="AU589" s="78"/>
      <c r="AV589" s="78"/>
      <c r="AW589" s="78"/>
      <c r="AX589" s="78"/>
      <c r="AY589" s="78"/>
      <c r="AZ589" s="78"/>
      <c r="BA589" s="78"/>
      <c r="BB589" s="78"/>
      <c r="BC589" s="78"/>
      <c r="BD589" s="78"/>
      <c r="BE589" s="78"/>
      <c r="BF589" s="78"/>
      <c r="BG589" s="78"/>
      <c r="BH589" s="78"/>
      <c r="BI589" s="78"/>
      <c r="BJ589" s="78"/>
      <c r="BK589" s="78"/>
      <c r="BL589" s="78"/>
      <c r="BM589" s="78"/>
      <c r="BN589" s="78"/>
      <c r="BO589" s="78"/>
      <c r="BP589" s="78"/>
      <c r="BQ589" s="78"/>
      <c r="BR589" s="78"/>
      <c r="BS589" s="78"/>
      <c r="BT589" s="78"/>
      <c r="BU589" s="78"/>
      <c r="BV589" s="78"/>
      <c r="BW589" s="78"/>
      <c r="BX589" s="78"/>
      <c r="BY589" s="78"/>
      <c r="BZ589" s="78"/>
      <c r="CA589" s="78"/>
      <c r="CB589" s="78"/>
      <c r="CC589" s="78"/>
      <c r="CD589" s="78"/>
      <c r="CE589" s="78"/>
      <c r="CF589" s="78"/>
      <c r="CG589" s="78"/>
      <c r="CH589" s="78"/>
      <c r="CI589" s="78"/>
      <c r="CJ589" s="78"/>
      <c r="CK589" s="78"/>
      <c r="CL589" s="78"/>
      <c r="CM589" s="78"/>
      <c r="CN589" s="78"/>
      <c r="CO589" s="78"/>
      <c r="CP589" s="78"/>
      <c r="CQ589" s="78"/>
      <c r="CR589" s="78"/>
      <c r="CS589" s="78"/>
      <c r="CT589" s="78"/>
      <c r="CU589" s="78"/>
      <c r="CV589" s="78"/>
      <c r="CW589" s="78"/>
      <c r="CX589" s="78"/>
      <c r="CY589" s="78"/>
      <c r="CZ589" s="78"/>
      <c r="DA589" s="78"/>
      <c r="DB589" s="78"/>
      <c r="DC589" s="78"/>
      <c r="DD589" s="78"/>
      <c r="DE589" s="78"/>
      <c r="DF589" s="78"/>
      <c r="DG589" s="78"/>
      <c r="DH589" s="78"/>
      <c r="DI589" s="78"/>
      <c r="DJ589" s="78"/>
      <c r="DK589" s="78"/>
      <c r="DL589" s="78"/>
      <c r="DM589" s="78"/>
      <c r="DN589" s="78"/>
      <c r="DO589" s="78"/>
      <c r="DP589" s="78"/>
      <c r="DQ589" s="78"/>
      <c r="DR589" s="78"/>
      <c r="DS589" s="78"/>
      <c r="DT589" s="78"/>
      <c r="DU589" s="78"/>
      <c r="DV589" s="78"/>
      <c r="DW589" s="78"/>
      <c r="DX589" s="78"/>
      <c r="DY589" s="78"/>
      <c r="DZ589" s="78"/>
      <c r="EA589" s="78"/>
      <c r="EB589" s="78"/>
      <c r="EC589" s="78"/>
      <c r="ED589" s="78"/>
      <c r="EE589" s="78"/>
      <c r="EF589" s="78"/>
      <c r="EG589" s="78"/>
      <c r="EH589" s="78"/>
      <c r="EI589" s="78"/>
      <c r="EJ589" s="78"/>
      <c r="EK589" s="78"/>
      <c r="EL589" s="78"/>
      <c r="EM589" s="78"/>
      <c r="EN589" s="78"/>
      <c r="EO589" s="78"/>
      <c r="EP589" s="78"/>
      <c r="EQ589" s="78"/>
      <c r="ER589" s="78"/>
      <c r="ES589" s="78"/>
      <c r="ET589" s="78"/>
      <c r="EU589" s="78"/>
      <c r="EV589" s="78"/>
      <c r="EW589" s="78"/>
      <c r="EX589" s="78"/>
      <c r="EY589" s="78"/>
      <c r="EZ589" s="78"/>
      <c r="FA589" s="78"/>
      <c r="FB589" s="78"/>
      <c r="FC589" s="78"/>
      <c r="FD589" s="78"/>
      <c r="FE589" s="78"/>
      <c r="FF589" s="78"/>
      <c r="FG589" s="78"/>
      <c r="FH589" s="78"/>
      <c r="FI589" s="78"/>
      <c r="FJ589" s="78"/>
      <c r="FK589" s="78"/>
      <c r="FL589" s="78"/>
      <c r="FM589" s="78"/>
      <c r="FN589" s="78"/>
      <c r="FO589" s="78"/>
      <c r="FP589" s="78"/>
      <c r="FQ589" s="78"/>
      <c r="FR589" s="78"/>
      <c r="FS589" s="78"/>
      <c r="FT589" s="78"/>
      <c r="FU589" s="78"/>
      <c r="FV589" s="78"/>
      <c r="FW589" s="78"/>
      <c r="FX589" s="78"/>
      <c r="FY589" s="78"/>
      <c r="FZ589" s="78"/>
      <c r="GA589" s="78"/>
      <c r="GB589" s="78"/>
      <c r="GC589" s="78"/>
      <c r="GD589" s="78"/>
      <c r="GE589" s="78"/>
      <c r="GF589" s="78"/>
      <c r="GG589" s="78"/>
      <c r="GH589" s="78"/>
      <c r="GI589" s="78"/>
      <c r="GJ589" s="78"/>
      <c r="GK589" s="78"/>
      <c r="GL589" s="78"/>
      <c r="GM589" s="78"/>
      <c r="GN589" s="78"/>
      <c r="GO589" s="78"/>
      <c r="GP589" s="78"/>
      <c r="GQ589" s="78"/>
      <c r="GR589" s="78"/>
      <c r="GS589" s="78"/>
      <c r="GT589" s="78"/>
      <c r="GU589" s="78"/>
      <c r="GV589" s="78"/>
      <c r="GW589" s="78"/>
      <c r="GX589" s="78"/>
      <c r="GY589" s="78"/>
      <c r="GZ589" s="78"/>
      <c r="HA589" s="78"/>
      <c r="HB589" s="78"/>
      <c r="HC589" s="78"/>
      <c r="HD589" s="78"/>
      <c r="HE589" s="78"/>
      <c r="HF589" s="78"/>
      <c r="HG589" s="78"/>
      <c r="HH589" s="78"/>
      <c r="HI589" s="78"/>
      <c r="HJ589" s="78"/>
      <c r="HK589" s="78"/>
      <c r="HL589" s="78"/>
      <c r="HM589" s="78"/>
      <c r="HN589" s="78"/>
      <c r="HO589" s="78"/>
      <c r="HP589" s="78"/>
      <c r="HQ589" s="78"/>
      <c r="HR589" s="78"/>
      <c r="HS589" s="78"/>
      <c r="HT589" s="78"/>
      <c r="HU589" s="78"/>
      <c r="HV589" s="78"/>
      <c r="HW589" s="78"/>
      <c r="HX589" s="78"/>
      <c r="HY589" s="78"/>
      <c r="HZ589" s="78"/>
      <c r="IA589" s="78"/>
      <c r="IB589" s="78"/>
      <c r="IC589" s="78"/>
      <c r="ID589" s="78"/>
      <c r="IE589" s="78"/>
      <c r="IF589" s="78"/>
      <c r="IG589" s="78"/>
      <c r="IH589" s="78"/>
      <c r="II589" s="78"/>
      <c r="IJ589" s="78"/>
      <c r="IK589" s="78"/>
      <c r="IL589" s="78"/>
      <c r="IM589" s="78"/>
      <c r="IN589" s="78"/>
      <c r="IO589" s="78"/>
      <c r="IP589" s="78"/>
      <c r="IQ589" s="78"/>
      <c r="IR589" s="78"/>
      <c r="IS589" s="78"/>
      <c r="IT589" s="78"/>
      <c r="IU589" s="78"/>
      <c r="IV589" s="78"/>
    </row>
    <row r="590" spans="2:7" ht="16.5">
      <c r="B590" s="27"/>
      <c r="C590" s="28"/>
      <c r="D590" s="40"/>
      <c r="E590" s="27"/>
      <c r="F590" s="27"/>
      <c r="G590" s="31"/>
    </row>
    <row r="591" spans="2:7" ht="16.5">
      <c r="B591" s="33" t="s">
        <v>352</v>
      </c>
      <c r="C591" s="28"/>
      <c r="D591" s="44" t="s">
        <v>373</v>
      </c>
      <c r="E591" s="27" t="s">
        <v>372</v>
      </c>
      <c r="F591" s="27" t="s">
        <v>350</v>
      </c>
      <c r="G591" s="31">
        <v>0.901</v>
      </c>
    </row>
    <row r="592" spans="2:7" ht="16.5">
      <c r="B592" s="27"/>
      <c r="C592" s="28"/>
      <c r="D592" s="40"/>
      <c r="E592" s="27"/>
      <c r="F592" s="27"/>
      <c r="G592" s="31"/>
    </row>
    <row r="593" spans="2:7" ht="16.5">
      <c r="B593" s="27"/>
      <c r="C593" s="28"/>
      <c r="D593" s="44" t="s">
        <v>374</v>
      </c>
      <c r="E593" s="27" t="s">
        <v>372</v>
      </c>
      <c r="F593" s="27" t="s">
        <v>373</v>
      </c>
      <c r="G593" s="31">
        <v>1.012</v>
      </c>
    </row>
    <row r="594" spans="2:7" ht="16.5">
      <c r="B594" s="27"/>
      <c r="C594" s="28"/>
      <c r="D594" s="44" t="s">
        <v>375</v>
      </c>
      <c r="E594" s="27"/>
      <c r="F594" s="27"/>
      <c r="G594" s="31"/>
    </row>
    <row r="595" spans="2:7" ht="16.5">
      <c r="B595" s="27"/>
      <c r="C595" s="28"/>
      <c r="D595" s="40"/>
      <c r="E595" s="27"/>
      <c r="F595" s="27"/>
      <c r="G595" s="31"/>
    </row>
    <row r="596" spans="2:256" ht="18">
      <c r="B596" s="52"/>
      <c r="C596" s="76"/>
      <c r="D596" s="80"/>
      <c r="E596" s="52"/>
      <c r="F596" s="37" t="s">
        <v>144</v>
      </c>
      <c r="G596" s="38">
        <f>SUM(G591:G593)</f>
        <v>1.913</v>
      </c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  <c r="S596" s="78"/>
      <c r="T596" s="78"/>
      <c r="U596" s="78"/>
      <c r="V596" s="78"/>
      <c r="W596" s="78"/>
      <c r="X596" s="78"/>
      <c r="Y596" s="78"/>
      <c r="Z596" s="78"/>
      <c r="AA596" s="78"/>
      <c r="AB596" s="78"/>
      <c r="AC596" s="78"/>
      <c r="AD596" s="78"/>
      <c r="AE596" s="78"/>
      <c r="AF596" s="78"/>
      <c r="AG596" s="78"/>
      <c r="AH596" s="78"/>
      <c r="AI596" s="78"/>
      <c r="AJ596" s="78"/>
      <c r="AK596" s="78"/>
      <c r="AL596" s="78"/>
      <c r="AM596" s="78"/>
      <c r="AN596" s="78"/>
      <c r="AO596" s="78"/>
      <c r="AP596" s="78"/>
      <c r="AQ596" s="78"/>
      <c r="AR596" s="78"/>
      <c r="AS596" s="78"/>
      <c r="AT596" s="78"/>
      <c r="AU596" s="78"/>
      <c r="AV596" s="78"/>
      <c r="AW596" s="78"/>
      <c r="AX596" s="78"/>
      <c r="AY596" s="78"/>
      <c r="AZ596" s="78"/>
      <c r="BA596" s="78"/>
      <c r="BB596" s="78"/>
      <c r="BC596" s="78"/>
      <c r="BD596" s="78"/>
      <c r="BE596" s="78"/>
      <c r="BF596" s="78"/>
      <c r="BG596" s="78"/>
      <c r="BH596" s="78"/>
      <c r="BI596" s="78"/>
      <c r="BJ596" s="78"/>
      <c r="BK596" s="78"/>
      <c r="BL596" s="78"/>
      <c r="BM596" s="78"/>
      <c r="BN596" s="78"/>
      <c r="BO596" s="78"/>
      <c r="BP596" s="78"/>
      <c r="BQ596" s="78"/>
      <c r="BR596" s="78"/>
      <c r="BS596" s="78"/>
      <c r="BT596" s="78"/>
      <c r="BU596" s="78"/>
      <c r="BV596" s="78"/>
      <c r="BW596" s="78"/>
      <c r="BX596" s="78"/>
      <c r="BY596" s="78"/>
      <c r="BZ596" s="78"/>
      <c r="CA596" s="78"/>
      <c r="CB596" s="78"/>
      <c r="CC596" s="78"/>
      <c r="CD596" s="78"/>
      <c r="CE596" s="78"/>
      <c r="CF596" s="78"/>
      <c r="CG596" s="78"/>
      <c r="CH596" s="78"/>
      <c r="CI596" s="78"/>
      <c r="CJ596" s="78"/>
      <c r="CK596" s="78"/>
      <c r="CL596" s="78"/>
      <c r="CM596" s="78"/>
      <c r="CN596" s="78"/>
      <c r="CO596" s="78"/>
      <c r="CP596" s="78"/>
      <c r="CQ596" s="78"/>
      <c r="CR596" s="78"/>
      <c r="CS596" s="78"/>
      <c r="CT596" s="78"/>
      <c r="CU596" s="78"/>
      <c r="CV596" s="78"/>
      <c r="CW596" s="78"/>
      <c r="CX596" s="78"/>
      <c r="CY596" s="78"/>
      <c r="CZ596" s="78"/>
      <c r="DA596" s="78"/>
      <c r="DB596" s="78"/>
      <c r="DC596" s="78"/>
      <c r="DD596" s="78"/>
      <c r="DE596" s="78"/>
      <c r="DF596" s="78"/>
      <c r="DG596" s="78"/>
      <c r="DH596" s="78"/>
      <c r="DI596" s="78"/>
      <c r="DJ596" s="78"/>
      <c r="DK596" s="78"/>
      <c r="DL596" s="78"/>
      <c r="DM596" s="78"/>
      <c r="DN596" s="78"/>
      <c r="DO596" s="78"/>
      <c r="DP596" s="78"/>
      <c r="DQ596" s="78"/>
      <c r="DR596" s="78"/>
      <c r="DS596" s="78"/>
      <c r="DT596" s="78"/>
      <c r="DU596" s="78"/>
      <c r="DV596" s="78"/>
      <c r="DW596" s="78"/>
      <c r="DX596" s="78"/>
      <c r="DY596" s="78"/>
      <c r="DZ596" s="78"/>
      <c r="EA596" s="78"/>
      <c r="EB596" s="78"/>
      <c r="EC596" s="78"/>
      <c r="ED596" s="78"/>
      <c r="EE596" s="78"/>
      <c r="EF596" s="78"/>
      <c r="EG596" s="78"/>
      <c r="EH596" s="78"/>
      <c r="EI596" s="78"/>
      <c r="EJ596" s="78"/>
      <c r="EK596" s="78"/>
      <c r="EL596" s="78"/>
      <c r="EM596" s="78"/>
      <c r="EN596" s="78"/>
      <c r="EO596" s="78"/>
      <c r="EP596" s="78"/>
      <c r="EQ596" s="78"/>
      <c r="ER596" s="78"/>
      <c r="ES596" s="78"/>
      <c r="ET596" s="78"/>
      <c r="EU596" s="78"/>
      <c r="EV596" s="78"/>
      <c r="EW596" s="78"/>
      <c r="EX596" s="78"/>
      <c r="EY596" s="78"/>
      <c r="EZ596" s="78"/>
      <c r="FA596" s="78"/>
      <c r="FB596" s="78"/>
      <c r="FC596" s="78"/>
      <c r="FD596" s="78"/>
      <c r="FE596" s="78"/>
      <c r="FF596" s="78"/>
      <c r="FG596" s="78"/>
      <c r="FH596" s="78"/>
      <c r="FI596" s="78"/>
      <c r="FJ596" s="78"/>
      <c r="FK596" s="78"/>
      <c r="FL596" s="78"/>
      <c r="FM596" s="78"/>
      <c r="FN596" s="78"/>
      <c r="FO596" s="78"/>
      <c r="FP596" s="78"/>
      <c r="FQ596" s="78"/>
      <c r="FR596" s="78"/>
      <c r="FS596" s="78"/>
      <c r="FT596" s="78"/>
      <c r="FU596" s="78"/>
      <c r="FV596" s="78"/>
      <c r="FW596" s="78"/>
      <c r="FX596" s="78"/>
      <c r="FY596" s="78"/>
      <c r="FZ596" s="78"/>
      <c r="GA596" s="78"/>
      <c r="GB596" s="78"/>
      <c r="GC596" s="78"/>
      <c r="GD596" s="78"/>
      <c r="GE596" s="78"/>
      <c r="GF596" s="78"/>
      <c r="GG596" s="78"/>
      <c r="GH596" s="78"/>
      <c r="GI596" s="78"/>
      <c r="GJ596" s="78"/>
      <c r="GK596" s="78"/>
      <c r="GL596" s="78"/>
      <c r="GM596" s="78"/>
      <c r="GN596" s="78"/>
      <c r="GO596" s="78"/>
      <c r="GP596" s="78"/>
      <c r="GQ596" s="78"/>
      <c r="GR596" s="78"/>
      <c r="GS596" s="78"/>
      <c r="GT596" s="78"/>
      <c r="GU596" s="78"/>
      <c r="GV596" s="78"/>
      <c r="GW596" s="78"/>
      <c r="GX596" s="78"/>
      <c r="GY596" s="78"/>
      <c r="GZ596" s="78"/>
      <c r="HA596" s="78"/>
      <c r="HB596" s="78"/>
      <c r="HC596" s="78"/>
      <c r="HD596" s="78"/>
      <c r="HE596" s="78"/>
      <c r="HF596" s="78"/>
      <c r="HG596" s="78"/>
      <c r="HH596" s="78"/>
      <c r="HI596" s="78"/>
      <c r="HJ596" s="78"/>
      <c r="HK596" s="78"/>
      <c r="HL596" s="78"/>
      <c r="HM596" s="78"/>
      <c r="HN596" s="78"/>
      <c r="HO596" s="78"/>
      <c r="HP596" s="78"/>
      <c r="HQ596" s="78"/>
      <c r="HR596" s="78"/>
      <c r="HS596" s="78"/>
      <c r="HT596" s="78"/>
      <c r="HU596" s="78"/>
      <c r="HV596" s="78"/>
      <c r="HW596" s="78"/>
      <c r="HX596" s="78"/>
      <c r="HY596" s="78"/>
      <c r="HZ596" s="78"/>
      <c r="IA596" s="78"/>
      <c r="IB596" s="78"/>
      <c r="IC596" s="78"/>
      <c r="ID596" s="78"/>
      <c r="IE596" s="78"/>
      <c r="IF596" s="78"/>
      <c r="IG596" s="78"/>
      <c r="IH596" s="78"/>
      <c r="II596" s="78"/>
      <c r="IJ596" s="78"/>
      <c r="IK596" s="78"/>
      <c r="IL596" s="78"/>
      <c r="IM596" s="78"/>
      <c r="IN596" s="78"/>
      <c r="IO596" s="78"/>
      <c r="IP596" s="78"/>
      <c r="IQ596" s="78"/>
      <c r="IR596" s="78"/>
      <c r="IS596" s="78"/>
      <c r="IT596" s="78"/>
      <c r="IU596" s="78"/>
      <c r="IV596" s="78"/>
    </row>
    <row r="597" spans="2:7" ht="16.5">
      <c r="B597" s="27"/>
      <c r="C597" s="28"/>
      <c r="D597" s="40"/>
      <c r="E597" s="27"/>
      <c r="F597" s="27"/>
      <c r="G597" s="31"/>
    </row>
    <row r="598" spans="2:7" ht="16.5">
      <c r="B598" s="33" t="s">
        <v>258</v>
      </c>
      <c r="C598" s="28">
        <v>3402</v>
      </c>
      <c r="D598" s="44" t="s">
        <v>376</v>
      </c>
      <c r="E598" s="27" t="s">
        <v>377</v>
      </c>
      <c r="F598" s="27" t="s">
        <v>373</v>
      </c>
      <c r="G598" s="31">
        <v>1.2</v>
      </c>
    </row>
    <row r="599" spans="2:7" ht="16.5">
      <c r="B599" s="27"/>
      <c r="C599" s="28"/>
      <c r="D599" s="41" t="s">
        <v>1057</v>
      </c>
      <c r="E599" s="27"/>
      <c r="F599" s="27"/>
      <c r="G599" s="31"/>
    </row>
    <row r="600" spans="2:7" ht="16.5">
      <c r="B600" s="27"/>
      <c r="C600" s="28"/>
      <c r="D600" s="41"/>
      <c r="E600" s="27"/>
      <c r="F600" s="27"/>
      <c r="G600" s="31"/>
    </row>
    <row r="601" spans="2:7" ht="16.5">
      <c r="B601" s="27"/>
      <c r="C601" s="28">
        <v>3403</v>
      </c>
      <c r="D601" s="41" t="s">
        <v>1058</v>
      </c>
      <c r="E601" s="27" t="s">
        <v>378</v>
      </c>
      <c r="F601" s="27" t="s">
        <v>1059</v>
      </c>
      <c r="G601" s="31">
        <v>0.41</v>
      </c>
    </row>
    <row r="602" spans="2:7" ht="16.5">
      <c r="B602" s="27"/>
      <c r="C602" s="28"/>
      <c r="D602" s="41" t="s">
        <v>63</v>
      </c>
      <c r="E602" s="27"/>
      <c r="F602" s="27"/>
      <c r="G602" s="31"/>
    </row>
    <row r="603" spans="2:7" ht="16.5">
      <c r="B603" s="27"/>
      <c r="C603" s="28"/>
      <c r="D603" s="41" t="s">
        <v>1057</v>
      </c>
      <c r="E603" s="27"/>
      <c r="F603" s="27"/>
      <c r="G603" s="31"/>
    </row>
    <row r="604" spans="2:7" ht="16.5">
      <c r="B604" s="27"/>
      <c r="C604" s="28"/>
      <c r="D604" s="40"/>
      <c r="E604" s="27"/>
      <c r="F604" s="27"/>
      <c r="G604" s="31"/>
    </row>
    <row r="605" spans="2:7" ht="16.5">
      <c r="B605" s="27"/>
      <c r="C605" s="28">
        <v>3404</v>
      </c>
      <c r="D605" s="44" t="s">
        <v>177</v>
      </c>
      <c r="E605" s="27" t="s">
        <v>1060</v>
      </c>
      <c r="F605" s="27" t="s">
        <v>350</v>
      </c>
      <c r="G605" s="31">
        <v>3.05</v>
      </c>
    </row>
    <row r="606" spans="2:7" ht="16.5">
      <c r="B606" s="27"/>
      <c r="C606" s="28"/>
      <c r="D606" s="41" t="s">
        <v>1048</v>
      </c>
      <c r="E606" s="27"/>
      <c r="F606" s="27"/>
      <c r="G606" s="31"/>
    </row>
    <row r="607" spans="2:7" ht="16.5">
      <c r="B607" s="27"/>
      <c r="C607" s="28"/>
      <c r="D607" s="41"/>
      <c r="E607" s="27"/>
      <c r="F607" s="27"/>
      <c r="G607" s="31"/>
    </row>
    <row r="608" spans="2:7" ht="16.5">
      <c r="B608" s="27"/>
      <c r="C608" s="28">
        <v>3409</v>
      </c>
      <c r="D608" s="41" t="s">
        <v>377</v>
      </c>
      <c r="E608" s="27" t="s">
        <v>378</v>
      </c>
      <c r="F608" s="27" t="s">
        <v>376</v>
      </c>
      <c r="G608" s="31">
        <v>0.3</v>
      </c>
    </row>
    <row r="609" spans="2:7" ht="16.5">
      <c r="B609" s="27"/>
      <c r="C609" s="28"/>
      <c r="D609" s="41" t="s">
        <v>1061</v>
      </c>
      <c r="E609" s="27"/>
      <c r="F609" s="27"/>
      <c r="G609" s="31"/>
    </row>
    <row r="610" spans="2:7" ht="16.5">
      <c r="B610" s="27"/>
      <c r="C610" s="28"/>
      <c r="D610" s="40"/>
      <c r="E610" s="27"/>
      <c r="F610" s="27"/>
      <c r="G610" s="31"/>
    </row>
    <row r="611" spans="2:7" ht="16.5">
      <c r="B611" s="27"/>
      <c r="C611" s="28"/>
      <c r="D611" s="40"/>
      <c r="E611" s="27"/>
      <c r="F611" s="27"/>
      <c r="G611" s="31"/>
    </row>
    <row r="612" spans="2:7" ht="16.5">
      <c r="B612" s="27"/>
      <c r="C612" s="28">
        <v>3408</v>
      </c>
      <c r="D612" s="44" t="s">
        <v>378</v>
      </c>
      <c r="E612" s="27" t="s">
        <v>377</v>
      </c>
      <c r="F612" s="27" t="s">
        <v>1063</v>
      </c>
      <c r="G612" s="31">
        <v>3.88</v>
      </c>
    </row>
    <row r="613" spans="2:7" ht="16.5">
      <c r="B613" s="27"/>
      <c r="C613" s="28"/>
      <c r="D613" s="41" t="s">
        <v>1062</v>
      </c>
      <c r="E613" s="27"/>
      <c r="F613" s="27"/>
      <c r="G613" s="31"/>
    </row>
    <row r="614" spans="2:256" ht="18">
      <c r="B614" s="52"/>
      <c r="C614" s="76"/>
      <c r="D614" s="77"/>
      <c r="E614" s="52"/>
      <c r="F614" s="37" t="s">
        <v>189</v>
      </c>
      <c r="G614" s="38">
        <f>SUM(G598:G612)</f>
        <v>8.84</v>
      </c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  <c r="S614" s="78"/>
      <c r="T614" s="78"/>
      <c r="U614" s="78"/>
      <c r="V614" s="78"/>
      <c r="W614" s="78"/>
      <c r="X614" s="78"/>
      <c r="Y614" s="78"/>
      <c r="Z614" s="78"/>
      <c r="AA614" s="78"/>
      <c r="AB614" s="78"/>
      <c r="AC614" s="78"/>
      <c r="AD614" s="78"/>
      <c r="AE614" s="78"/>
      <c r="AF614" s="78"/>
      <c r="AG614" s="78"/>
      <c r="AH614" s="78"/>
      <c r="AI614" s="78"/>
      <c r="AJ614" s="78"/>
      <c r="AK614" s="78"/>
      <c r="AL614" s="78"/>
      <c r="AM614" s="78"/>
      <c r="AN614" s="78"/>
      <c r="AO614" s="78"/>
      <c r="AP614" s="78"/>
      <c r="AQ614" s="78"/>
      <c r="AR614" s="78"/>
      <c r="AS614" s="78"/>
      <c r="AT614" s="78"/>
      <c r="AU614" s="78"/>
      <c r="AV614" s="78"/>
      <c r="AW614" s="78"/>
      <c r="AX614" s="78"/>
      <c r="AY614" s="78"/>
      <c r="AZ614" s="78"/>
      <c r="BA614" s="78"/>
      <c r="BB614" s="78"/>
      <c r="BC614" s="78"/>
      <c r="BD614" s="78"/>
      <c r="BE614" s="78"/>
      <c r="BF614" s="78"/>
      <c r="BG614" s="78"/>
      <c r="BH614" s="78"/>
      <c r="BI614" s="78"/>
      <c r="BJ614" s="78"/>
      <c r="BK614" s="78"/>
      <c r="BL614" s="78"/>
      <c r="BM614" s="78"/>
      <c r="BN614" s="78"/>
      <c r="BO614" s="78"/>
      <c r="BP614" s="78"/>
      <c r="BQ614" s="78"/>
      <c r="BR614" s="78"/>
      <c r="BS614" s="78"/>
      <c r="BT614" s="78"/>
      <c r="BU614" s="78"/>
      <c r="BV614" s="78"/>
      <c r="BW614" s="78"/>
      <c r="BX614" s="78"/>
      <c r="BY614" s="78"/>
      <c r="BZ614" s="78"/>
      <c r="CA614" s="78"/>
      <c r="CB614" s="78"/>
      <c r="CC614" s="78"/>
      <c r="CD614" s="78"/>
      <c r="CE614" s="78"/>
      <c r="CF614" s="78"/>
      <c r="CG614" s="78"/>
      <c r="CH614" s="78"/>
      <c r="CI614" s="78"/>
      <c r="CJ614" s="78"/>
      <c r="CK614" s="78"/>
      <c r="CL614" s="78"/>
      <c r="CM614" s="78"/>
      <c r="CN614" s="78"/>
      <c r="CO614" s="78"/>
      <c r="CP614" s="78"/>
      <c r="CQ614" s="78"/>
      <c r="CR614" s="78"/>
      <c r="CS614" s="78"/>
      <c r="CT614" s="78"/>
      <c r="CU614" s="78"/>
      <c r="CV614" s="78"/>
      <c r="CW614" s="78"/>
      <c r="CX614" s="78"/>
      <c r="CY614" s="78"/>
      <c r="CZ614" s="78"/>
      <c r="DA614" s="78"/>
      <c r="DB614" s="78"/>
      <c r="DC614" s="78"/>
      <c r="DD614" s="78"/>
      <c r="DE614" s="78"/>
      <c r="DF614" s="78"/>
      <c r="DG614" s="78"/>
      <c r="DH614" s="78"/>
      <c r="DI614" s="78"/>
      <c r="DJ614" s="78"/>
      <c r="DK614" s="78"/>
      <c r="DL614" s="78"/>
      <c r="DM614" s="78"/>
      <c r="DN614" s="78"/>
      <c r="DO614" s="78"/>
      <c r="DP614" s="78"/>
      <c r="DQ614" s="78"/>
      <c r="DR614" s="78"/>
      <c r="DS614" s="78"/>
      <c r="DT614" s="78"/>
      <c r="DU614" s="78"/>
      <c r="DV614" s="78"/>
      <c r="DW614" s="78"/>
      <c r="DX614" s="78"/>
      <c r="DY614" s="78"/>
      <c r="DZ614" s="78"/>
      <c r="EA614" s="78"/>
      <c r="EB614" s="78"/>
      <c r="EC614" s="78"/>
      <c r="ED614" s="78"/>
      <c r="EE614" s="78"/>
      <c r="EF614" s="78"/>
      <c r="EG614" s="78"/>
      <c r="EH614" s="78"/>
      <c r="EI614" s="78"/>
      <c r="EJ614" s="78"/>
      <c r="EK614" s="78"/>
      <c r="EL614" s="78"/>
      <c r="EM614" s="78"/>
      <c r="EN614" s="78"/>
      <c r="EO614" s="78"/>
      <c r="EP614" s="78"/>
      <c r="EQ614" s="78"/>
      <c r="ER614" s="78"/>
      <c r="ES614" s="78"/>
      <c r="ET614" s="78"/>
      <c r="EU614" s="78"/>
      <c r="EV614" s="78"/>
      <c r="EW614" s="78"/>
      <c r="EX614" s="78"/>
      <c r="EY614" s="78"/>
      <c r="EZ614" s="78"/>
      <c r="FA614" s="78"/>
      <c r="FB614" s="78"/>
      <c r="FC614" s="78"/>
      <c r="FD614" s="78"/>
      <c r="FE614" s="78"/>
      <c r="FF614" s="78"/>
      <c r="FG614" s="78"/>
      <c r="FH614" s="78"/>
      <c r="FI614" s="78"/>
      <c r="FJ614" s="78"/>
      <c r="FK614" s="78"/>
      <c r="FL614" s="78"/>
      <c r="FM614" s="78"/>
      <c r="FN614" s="78"/>
      <c r="FO614" s="78"/>
      <c r="FP614" s="78"/>
      <c r="FQ614" s="78"/>
      <c r="FR614" s="78"/>
      <c r="FS614" s="78"/>
      <c r="FT614" s="78"/>
      <c r="FU614" s="78"/>
      <c r="FV614" s="78"/>
      <c r="FW614" s="78"/>
      <c r="FX614" s="78"/>
      <c r="FY614" s="78"/>
      <c r="FZ614" s="78"/>
      <c r="GA614" s="78"/>
      <c r="GB614" s="78"/>
      <c r="GC614" s="78"/>
      <c r="GD614" s="78"/>
      <c r="GE614" s="78"/>
      <c r="GF614" s="78"/>
      <c r="GG614" s="78"/>
      <c r="GH614" s="78"/>
      <c r="GI614" s="78"/>
      <c r="GJ614" s="78"/>
      <c r="GK614" s="78"/>
      <c r="GL614" s="78"/>
      <c r="GM614" s="78"/>
      <c r="GN614" s="78"/>
      <c r="GO614" s="78"/>
      <c r="GP614" s="78"/>
      <c r="GQ614" s="78"/>
      <c r="GR614" s="78"/>
      <c r="GS614" s="78"/>
      <c r="GT614" s="78"/>
      <c r="GU614" s="78"/>
      <c r="GV614" s="78"/>
      <c r="GW614" s="78"/>
      <c r="GX614" s="78"/>
      <c r="GY614" s="78"/>
      <c r="GZ614" s="78"/>
      <c r="HA614" s="78"/>
      <c r="HB614" s="78"/>
      <c r="HC614" s="78"/>
      <c r="HD614" s="78"/>
      <c r="HE614" s="78"/>
      <c r="HF614" s="78"/>
      <c r="HG614" s="78"/>
      <c r="HH614" s="78"/>
      <c r="HI614" s="78"/>
      <c r="HJ614" s="78"/>
      <c r="HK614" s="78"/>
      <c r="HL614" s="78"/>
      <c r="HM614" s="78"/>
      <c r="HN614" s="78"/>
      <c r="HO614" s="78"/>
      <c r="HP614" s="78"/>
      <c r="HQ614" s="78"/>
      <c r="HR614" s="78"/>
      <c r="HS614" s="78"/>
      <c r="HT614" s="78"/>
      <c r="HU614" s="78"/>
      <c r="HV614" s="78"/>
      <c r="HW614" s="78"/>
      <c r="HX614" s="78"/>
      <c r="HY614" s="78"/>
      <c r="HZ614" s="78"/>
      <c r="IA614" s="78"/>
      <c r="IB614" s="78"/>
      <c r="IC614" s="78"/>
      <c r="ID614" s="78"/>
      <c r="IE614" s="78"/>
      <c r="IF614" s="78"/>
      <c r="IG614" s="78"/>
      <c r="IH614" s="78"/>
      <c r="II614" s="78"/>
      <c r="IJ614" s="78"/>
      <c r="IK614" s="78"/>
      <c r="IL614" s="78"/>
      <c r="IM614" s="78"/>
      <c r="IN614" s="78"/>
      <c r="IO614" s="78"/>
      <c r="IP614" s="78"/>
      <c r="IQ614" s="78"/>
      <c r="IR614" s="78"/>
      <c r="IS614" s="78"/>
      <c r="IT614" s="78"/>
      <c r="IU614" s="78"/>
      <c r="IV614" s="78"/>
    </row>
    <row r="615" spans="2:256" ht="18">
      <c r="B615" s="52"/>
      <c r="C615" s="76"/>
      <c r="D615" s="77"/>
      <c r="E615" s="52"/>
      <c r="F615" s="37"/>
      <c r="G615" s="3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  <c r="S615" s="78"/>
      <c r="T615" s="78"/>
      <c r="U615" s="78"/>
      <c r="V615" s="78"/>
      <c r="W615" s="78"/>
      <c r="X615" s="78"/>
      <c r="Y615" s="78"/>
      <c r="Z615" s="78"/>
      <c r="AA615" s="78"/>
      <c r="AB615" s="78"/>
      <c r="AC615" s="78"/>
      <c r="AD615" s="78"/>
      <c r="AE615" s="78"/>
      <c r="AF615" s="78"/>
      <c r="AG615" s="78"/>
      <c r="AH615" s="78"/>
      <c r="AI615" s="78"/>
      <c r="AJ615" s="78"/>
      <c r="AK615" s="78"/>
      <c r="AL615" s="78"/>
      <c r="AM615" s="78"/>
      <c r="AN615" s="78"/>
      <c r="AO615" s="78"/>
      <c r="AP615" s="78"/>
      <c r="AQ615" s="78"/>
      <c r="AR615" s="78"/>
      <c r="AS615" s="78"/>
      <c r="AT615" s="78"/>
      <c r="AU615" s="78"/>
      <c r="AV615" s="78"/>
      <c r="AW615" s="78"/>
      <c r="AX615" s="78"/>
      <c r="AY615" s="78"/>
      <c r="AZ615" s="78"/>
      <c r="BA615" s="78"/>
      <c r="BB615" s="78"/>
      <c r="BC615" s="78"/>
      <c r="BD615" s="78"/>
      <c r="BE615" s="78"/>
      <c r="BF615" s="78"/>
      <c r="BG615" s="78"/>
      <c r="BH615" s="78"/>
      <c r="BI615" s="78"/>
      <c r="BJ615" s="78"/>
      <c r="BK615" s="78"/>
      <c r="BL615" s="78"/>
      <c r="BM615" s="78"/>
      <c r="BN615" s="78"/>
      <c r="BO615" s="78"/>
      <c r="BP615" s="78"/>
      <c r="BQ615" s="78"/>
      <c r="BR615" s="78"/>
      <c r="BS615" s="78"/>
      <c r="BT615" s="78"/>
      <c r="BU615" s="78"/>
      <c r="BV615" s="78"/>
      <c r="BW615" s="78"/>
      <c r="BX615" s="78"/>
      <c r="BY615" s="78"/>
      <c r="BZ615" s="78"/>
      <c r="CA615" s="78"/>
      <c r="CB615" s="78"/>
      <c r="CC615" s="78"/>
      <c r="CD615" s="78"/>
      <c r="CE615" s="78"/>
      <c r="CF615" s="78"/>
      <c r="CG615" s="78"/>
      <c r="CH615" s="78"/>
      <c r="CI615" s="78"/>
      <c r="CJ615" s="78"/>
      <c r="CK615" s="78"/>
      <c r="CL615" s="78"/>
      <c r="CM615" s="78"/>
      <c r="CN615" s="78"/>
      <c r="CO615" s="78"/>
      <c r="CP615" s="78"/>
      <c r="CQ615" s="78"/>
      <c r="CR615" s="78"/>
      <c r="CS615" s="78"/>
      <c r="CT615" s="78"/>
      <c r="CU615" s="78"/>
      <c r="CV615" s="78"/>
      <c r="CW615" s="78"/>
      <c r="CX615" s="78"/>
      <c r="CY615" s="78"/>
      <c r="CZ615" s="78"/>
      <c r="DA615" s="78"/>
      <c r="DB615" s="78"/>
      <c r="DC615" s="78"/>
      <c r="DD615" s="78"/>
      <c r="DE615" s="78"/>
      <c r="DF615" s="78"/>
      <c r="DG615" s="78"/>
      <c r="DH615" s="78"/>
      <c r="DI615" s="78"/>
      <c r="DJ615" s="78"/>
      <c r="DK615" s="78"/>
      <c r="DL615" s="78"/>
      <c r="DM615" s="78"/>
      <c r="DN615" s="78"/>
      <c r="DO615" s="78"/>
      <c r="DP615" s="78"/>
      <c r="DQ615" s="78"/>
      <c r="DR615" s="78"/>
      <c r="DS615" s="78"/>
      <c r="DT615" s="78"/>
      <c r="DU615" s="78"/>
      <c r="DV615" s="78"/>
      <c r="DW615" s="78"/>
      <c r="DX615" s="78"/>
      <c r="DY615" s="78"/>
      <c r="DZ615" s="78"/>
      <c r="EA615" s="78"/>
      <c r="EB615" s="78"/>
      <c r="EC615" s="78"/>
      <c r="ED615" s="78"/>
      <c r="EE615" s="78"/>
      <c r="EF615" s="78"/>
      <c r="EG615" s="78"/>
      <c r="EH615" s="78"/>
      <c r="EI615" s="78"/>
      <c r="EJ615" s="78"/>
      <c r="EK615" s="78"/>
      <c r="EL615" s="78"/>
      <c r="EM615" s="78"/>
      <c r="EN615" s="78"/>
      <c r="EO615" s="78"/>
      <c r="EP615" s="78"/>
      <c r="EQ615" s="78"/>
      <c r="ER615" s="78"/>
      <c r="ES615" s="78"/>
      <c r="ET615" s="78"/>
      <c r="EU615" s="78"/>
      <c r="EV615" s="78"/>
      <c r="EW615" s="78"/>
      <c r="EX615" s="78"/>
      <c r="EY615" s="78"/>
      <c r="EZ615" s="78"/>
      <c r="FA615" s="78"/>
      <c r="FB615" s="78"/>
      <c r="FC615" s="78"/>
      <c r="FD615" s="78"/>
      <c r="FE615" s="78"/>
      <c r="FF615" s="78"/>
      <c r="FG615" s="78"/>
      <c r="FH615" s="78"/>
      <c r="FI615" s="78"/>
      <c r="FJ615" s="78"/>
      <c r="FK615" s="78"/>
      <c r="FL615" s="78"/>
      <c r="FM615" s="78"/>
      <c r="FN615" s="78"/>
      <c r="FO615" s="78"/>
      <c r="FP615" s="78"/>
      <c r="FQ615" s="78"/>
      <c r="FR615" s="78"/>
      <c r="FS615" s="78"/>
      <c r="FT615" s="78"/>
      <c r="FU615" s="78"/>
      <c r="FV615" s="78"/>
      <c r="FW615" s="78"/>
      <c r="FX615" s="78"/>
      <c r="FY615" s="78"/>
      <c r="FZ615" s="78"/>
      <c r="GA615" s="78"/>
      <c r="GB615" s="78"/>
      <c r="GC615" s="78"/>
      <c r="GD615" s="78"/>
      <c r="GE615" s="78"/>
      <c r="GF615" s="78"/>
      <c r="GG615" s="78"/>
      <c r="GH615" s="78"/>
      <c r="GI615" s="78"/>
      <c r="GJ615" s="78"/>
      <c r="GK615" s="78"/>
      <c r="GL615" s="78"/>
      <c r="GM615" s="78"/>
      <c r="GN615" s="78"/>
      <c r="GO615" s="78"/>
      <c r="GP615" s="78"/>
      <c r="GQ615" s="78"/>
      <c r="GR615" s="78"/>
      <c r="GS615" s="78"/>
      <c r="GT615" s="78"/>
      <c r="GU615" s="78"/>
      <c r="GV615" s="78"/>
      <c r="GW615" s="78"/>
      <c r="GX615" s="78"/>
      <c r="GY615" s="78"/>
      <c r="GZ615" s="78"/>
      <c r="HA615" s="78"/>
      <c r="HB615" s="78"/>
      <c r="HC615" s="78"/>
      <c r="HD615" s="78"/>
      <c r="HE615" s="78"/>
      <c r="HF615" s="78"/>
      <c r="HG615" s="78"/>
      <c r="HH615" s="78"/>
      <c r="HI615" s="78"/>
      <c r="HJ615" s="78"/>
      <c r="HK615" s="78"/>
      <c r="HL615" s="78"/>
      <c r="HM615" s="78"/>
      <c r="HN615" s="78"/>
      <c r="HO615" s="78"/>
      <c r="HP615" s="78"/>
      <c r="HQ615" s="78"/>
      <c r="HR615" s="78"/>
      <c r="HS615" s="78"/>
      <c r="HT615" s="78"/>
      <c r="HU615" s="78"/>
      <c r="HV615" s="78"/>
      <c r="HW615" s="78"/>
      <c r="HX615" s="78"/>
      <c r="HY615" s="78"/>
      <c r="HZ615" s="78"/>
      <c r="IA615" s="78"/>
      <c r="IB615" s="78"/>
      <c r="IC615" s="78"/>
      <c r="ID615" s="78"/>
      <c r="IE615" s="78"/>
      <c r="IF615" s="78"/>
      <c r="IG615" s="78"/>
      <c r="IH615" s="78"/>
      <c r="II615" s="78"/>
      <c r="IJ615" s="78"/>
      <c r="IK615" s="78"/>
      <c r="IL615" s="78"/>
      <c r="IM615" s="78"/>
      <c r="IN615" s="78"/>
      <c r="IO615" s="78"/>
      <c r="IP615" s="78"/>
      <c r="IQ615" s="78"/>
      <c r="IR615" s="78"/>
      <c r="IS615" s="78"/>
      <c r="IT615" s="78"/>
      <c r="IU615" s="78"/>
      <c r="IV615" s="78"/>
    </row>
    <row r="616" spans="2:7" ht="18">
      <c r="B616" s="27" t="s">
        <v>380</v>
      </c>
      <c r="C616" s="28"/>
      <c r="D616" s="40"/>
      <c r="E616" s="24" t="s">
        <v>13</v>
      </c>
      <c r="F616" s="27"/>
      <c r="G616" s="31"/>
    </row>
    <row r="617" spans="2:7" ht="16.5">
      <c r="B617" s="27"/>
      <c r="C617" s="28"/>
      <c r="D617" s="40"/>
      <c r="E617" s="27"/>
      <c r="F617" s="27"/>
      <c r="G617" s="31"/>
    </row>
    <row r="618" spans="2:7" ht="16.5">
      <c r="B618" s="33" t="s">
        <v>381</v>
      </c>
      <c r="C618" s="28"/>
      <c r="D618" s="44" t="s">
        <v>285</v>
      </c>
      <c r="E618" s="27" t="s">
        <v>349</v>
      </c>
      <c r="F618" s="27" t="s">
        <v>346</v>
      </c>
      <c r="G618" s="31">
        <v>0.896</v>
      </c>
    </row>
    <row r="619" spans="2:7" ht="16.5">
      <c r="B619" s="27"/>
      <c r="C619" s="28"/>
      <c r="D619" s="40"/>
      <c r="E619" s="27"/>
      <c r="F619" s="27"/>
      <c r="G619" s="31"/>
    </row>
    <row r="620" spans="2:256" ht="18">
      <c r="B620" s="52"/>
      <c r="C620" s="76"/>
      <c r="D620" s="80"/>
      <c r="E620" s="52"/>
      <c r="F620" s="37" t="s">
        <v>126</v>
      </c>
      <c r="G620" s="38">
        <f>SUM(G618)</f>
        <v>0.896</v>
      </c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  <c r="S620" s="78"/>
      <c r="T620" s="78"/>
      <c r="U620" s="78"/>
      <c r="V620" s="78"/>
      <c r="W620" s="78"/>
      <c r="X620" s="78"/>
      <c r="Y620" s="78"/>
      <c r="Z620" s="78"/>
      <c r="AA620" s="78"/>
      <c r="AB620" s="78"/>
      <c r="AC620" s="78"/>
      <c r="AD620" s="78"/>
      <c r="AE620" s="78"/>
      <c r="AF620" s="78"/>
      <c r="AG620" s="78"/>
      <c r="AH620" s="78"/>
      <c r="AI620" s="78"/>
      <c r="AJ620" s="78"/>
      <c r="AK620" s="78"/>
      <c r="AL620" s="78"/>
      <c r="AM620" s="78"/>
      <c r="AN620" s="78"/>
      <c r="AO620" s="78"/>
      <c r="AP620" s="78"/>
      <c r="AQ620" s="78"/>
      <c r="AR620" s="78"/>
      <c r="AS620" s="78"/>
      <c r="AT620" s="78"/>
      <c r="AU620" s="78"/>
      <c r="AV620" s="78"/>
      <c r="AW620" s="78"/>
      <c r="AX620" s="78"/>
      <c r="AY620" s="78"/>
      <c r="AZ620" s="78"/>
      <c r="BA620" s="78"/>
      <c r="BB620" s="78"/>
      <c r="BC620" s="78"/>
      <c r="BD620" s="78"/>
      <c r="BE620" s="78"/>
      <c r="BF620" s="78"/>
      <c r="BG620" s="78"/>
      <c r="BH620" s="78"/>
      <c r="BI620" s="78"/>
      <c r="BJ620" s="78"/>
      <c r="BK620" s="78"/>
      <c r="BL620" s="78"/>
      <c r="BM620" s="78"/>
      <c r="BN620" s="78"/>
      <c r="BO620" s="78"/>
      <c r="BP620" s="78"/>
      <c r="BQ620" s="78"/>
      <c r="BR620" s="78"/>
      <c r="BS620" s="78"/>
      <c r="BT620" s="78"/>
      <c r="BU620" s="78"/>
      <c r="BV620" s="78"/>
      <c r="BW620" s="78"/>
      <c r="BX620" s="78"/>
      <c r="BY620" s="78"/>
      <c r="BZ620" s="78"/>
      <c r="CA620" s="78"/>
      <c r="CB620" s="78"/>
      <c r="CC620" s="78"/>
      <c r="CD620" s="78"/>
      <c r="CE620" s="78"/>
      <c r="CF620" s="78"/>
      <c r="CG620" s="78"/>
      <c r="CH620" s="78"/>
      <c r="CI620" s="78"/>
      <c r="CJ620" s="78"/>
      <c r="CK620" s="78"/>
      <c r="CL620" s="78"/>
      <c r="CM620" s="78"/>
      <c r="CN620" s="78"/>
      <c r="CO620" s="78"/>
      <c r="CP620" s="78"/>
      <c r="CQ620" s="78"/>
      <c r="CR620" s="78"/>
      <c r="CS620" s="78"/>
      <c r="CT620" s="78"/>
      <c r="CU620" s="78"/>
      <c r="CV620" s="78"/>
      <c r="CW620" s="78"/>
      <c r="CX620" s="78"/>
      <c r="CY620" s="78"/>
      <c r="CZ620" s="78"/>
      <c r="DA620" s="78"/>
      <c r="DB620" s="78"/>
      <c r="DC620" s="78"/>
      <c r="DD620" s="78"/>
      <c r="DE620" s="78"/>
      <c r="DF620" s="78"/>
      <c r="DG620" s="78"/>
      <c r="DH620" s="78"/>
      <c r="DI620" s="78"/>
      <c r="DJ620" s="78"/>
      <c r="DK620" s="78"/>
      <c r="DL620" s="78"/>
      <c r="DM620" s="78"/>
      <c r="DN620" s="78"/>
      <c r="DO620" s="78"/>
      <c r="DP620" s="78"/>
      <c r="DQ620" s="78"/>
      <c r="DR620" s="78"/>
      <c r="DS620" s="78"/>
      <c r="DT620" s="78"/>
      <c r="DU620" s="78"/>
      <c r="DV620" s="78"/>
      <c r="DW620" s="78"/>
      <c r="DX620" s="78"/>
      <c r="DY620" s="78"/>
      <c r="DZ620" s="78"/>
      <c r="EA620" s="78"/>
      <c r="EB620" s="78"/>
      <c r="EC620" s="78"/>
      <c r="ED620" s="78"/>
      <c r="EE620" s="78"/>
      <c r="EF620" s="78"/>
      <c r="EG620" s="78"/>
      <c r="EH620" s="78"/>
      <c r="EI620" s="78"/>
      <c r="EJ620" s="78"/>
      <c r="EK620" s="78"/>
      <c r="EL620" s="78"/>
      <c r="EM620" s="78"/>
      <c r="EN620" s="78"/>
      <c r="EO620" s="78"/>
      <c r="EP620" s="78"/>
      <c r="EQ620" s="78"/>
      <c r="ER620" s="78"/>
      <c r="ES620" s="78"/>
      <c r="ET620" s="78"/>
      <c r="EU620" s="78"/>
      <c r="EV620" s="78"/>
      <c r="EW620" s="78"/>
      <c r="EX620" s="78"/>
      <c r="EY620" s="78"/>
      <c r="EZ620" s="78"/>
      <c r="FA620" s="78"/>
      <c r="FB620" s="78"/>
      <c r="FC620" s="78"/>
      <c r="FD620" s="78"/>
      <c r="FE620" s="78"/>
      <c r="FF620" s="78"/>
      <c r="FG620" s="78"/>
      <c r="FH620" s="78"/>
      <c r="FI620" s="78"/>
      <c r="FJ620" s="78"/>
      <c r="FK620" s="78"/>
      <c r="FL620" s="78"/>
      <c r="FM620" s="78"/>
      <c r="FN620" s="78"/>
      <c r="FO620" s="78"/>
      <c r="FP620" s="78"/>
      <c r="FQ620" s="78"/>
      <c r="FR620" s="78"/>
      <c r="FS620" s="78"/>
      <c r="FT620" s="78"/>
      <c r="FU620" s="78"/>
      <c r="FV620" s="78"/>
      <c r="FW620" s="78"/>
      <c r="FX620" s="78"/>
      <c r="FY620" s="78"/>
      <c r="FZ620" s="78"/>
      <c r="GA620" s="78"/>
      <c r="GB620" s="78"/>
      <c r="GC620" s="78"/>
      <c r="GD620" s="78"/>
      <c r="GE620" s="78"/>
      <c r="GF620" s="78"/>
      <c r="GG620" s="78"/>
      <c r="GH620" s="78"/>
      <c r="GI620" s="78"/>
      <c r="GJ620" s="78"/>
      <c r="GK620" s="78"/>
      <c r="GL620" s="78"/>
      <c r="GM620" s="78"/>
      <c r="GN620" s="78"/>
      <c r="GO620" s="78"/>
      <c r="GP620" s="78"/>
      <c r="GQ620" s="78"/>
      <c r="GR620" s="78"/>
      <c r="GS620" s="78"/>
      <c r="GT620" s="78"/>
      <c r="GU620" s="78"/>
      <c r="GV620" s="78"/>
      <c r="GW620" s="78"/>
      <c r="GX620" s="78"/>
      <c r="GY620" s="78"/>
      <c r="GZ620" s="78"/>
      <c r="HA620" s="78"/>
      <c r="HB620" s="78"/>
      <c r="HC620" s="78"/>
      <c r="HD620" s="78"/>
      <c r="HE620" s="78"/>
      <c r="HF620" s="78"/>
      <c r="HG620" s="78"/>
      <c r="HH620" s="78"/>
      <c r="HI620" s="78"/>
      <c r="HJ620" s="78"/>
      <c r="HK620" s="78"/>
      <c r="HL620" s="78"/>
      <c r="HM620" s="78"/>
      <c r="HN620" s="78"/>
      <c r="HO620" s="78"/>
      <c r="HP620" s="78"/>
      <c r="HQ620" s="78"/>
      <c r="HR620" s="78"/>
      <c r="HS620" s="78"/>
      <c r="HT620" s="78"/>
      <c r="HU620" s="78"/>
      <c r="HV620" s="78"/>
      <c r="HW620" s="78"/>
      <c r="HX620" s="78"/>
      <c r="HY620" s="78"/>
      <c r="HZ620" s="78"/>
      <c r="IA620" s="78"/>
      <c r="IB620" s="78"/>
      <c r="IC620" s="78"/>
      <c r="ID620" s="78"/>
      <c r="IE620" s="78"/>
      <c r="IF620" s="78"/>
      <c r="IG620" s="78"/>
      <c r="IH620" s="78"/>
      <c r="II620" s="78"/>
      <c r="IJ620" s="78"/>
      <c r="IK620" s="78"/>
      <c r="IL620" s="78"/>
      <c r="IM620" s="78"/>
      <c r="IN620" s="78"/>
      <c r="IO620" s="78"/>
      <c r="IP620" s="78"/>
      <c r="IQ620" s="78"/>
      <c r="IR620" s="78"/>
      <c r="IS620" s="78"/>
      <c r="IT620" s="78"/>
      <c r="IU620" s="78"/>
      <c r="IV620" s="78"/>
    </row>
    <row r="621" spans="2:7" ht="16.5">
      <c r="B621" s="27"/>
      <c r="C621" s="28"/>
      <c r="D621" s="40"/>
      <c r="E621" s="27"/>
      <c r="F621" s="27"/>
      <c r="G621" s="31"/>
    </row>
    <row r="622" spans="2:7" ht="16.5">
      <c r="B622" s="33" t="s">
        <v>258</v>
      </c>
      <c r="C622" s="28">
        <v>3602</v>
      </c>
      <c r="D622" s="44" t="s">
        <v>361</v>
      </c>
      <c r="E622" s="27" t="s">
        <v>349</v>
      </c>
      <c r="F622" s="27" t="s">
        <v>382</v>
      </c>
      <c r="G622" s="31">
        <v>0.47</v>
      </c>
    </row>
    <row r="623" spans="2:7" ht="16.5">
      <c r="B623" s="27"/>
      <c r="C623" s="28"/>
      <c r="D623" s="41" t="s">
        <v>1057</v>
      </c>
      <c r="E623" s="27"/>
      <c r="F623" s="27"/>
      <c r="G623" s="31"/>
    </row>
    <row r="624" spans="2:7" ht="16.5">
      <c r="B624" s="27"/>
      <c r="C624" s="28"/>
      <c r="D624" s="40"/>
      <c r="E624" s="27"/>
      <c r="F624" s="27"/>
      <c r="G624" s="31"/>
    </row>
    <row r="625" spans="2:7" ht="16.5">
      <c r="B625" s="27"/>
      <c r="C625" s="28">
        <v>3604</v>
      </c>
      <c r="D625" s="44" t="s">
        <v>367</v>
      </c>
      <c r="E625" s="27" t="s">
        <v>349</v>
      </c>
      <c r="F625" s="27" t="s">
        <v>285</v>
      </c>
      <c r="G625" s="31">
        <v>0.77</v>
      </c>
    </row>
    <row r="626" spans="2:7" ht="16.5">
      <c r="B626" s="27"/>
      <c r="C626" s="28"/>
      <c r="D626" s="41" t="s">
        <v>1037</v>
      </c>
      <c r="E626" s="27"/>
      <c r="F626" s="27"/>
      <c r="G626" s="31"/>
    </row>
    <row r="627" spans="2:7" ht="16.5">
      <c r="B627" s="27"/>
      <c r="C627" s="28"/>
      <c r="D627" s="41"/>
      <c r="E627" s="27"/>
      <c r="F627" s="27"/>
      <c r="G627" s="31"/>
    </row>
    <row r="628" spans="2:256" ht="18">
      <c r="B628" s="52"/>
      <c r="C628" s="76"/>
      <c r="D628" s="77"/>
      <c r="E628" s="52"/>
      <c r="F628" s="37" t="s">
        <v>189</v>
      </c>
      <c r="G628" s="38">
        <f>SUM(G622:G625)</f>
        <v>1.24</v>
      </c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  <c r="S628" s="78"/>
      <c r="T628" s="78"/>
      <c r="U628" s="78"/>
      <c r="V628" s="78"/>
      <c r="W628" s="78"/>
      <c r="X628" s="78"/>
      <c r="Y628" s="78"/>
      <c r="Z628" s="78"/>
      <c r="AA628" s="78"/>
      <c r="AB628" s="78"/>
      <c r="AC628" s="78"/>
      <c r="AD628" s="78"/>
      <c r="AE628" s="78"/>
      <c r="AF628" s="78"/>
      <c r="AG628" s="78"/>
      <c r="AH628" s="78"/>
      <c r="AI628" s="78"/>
      <c r="AJ628" s="78"/>
      <c r="AK628" s="78"/>
      <c r="AL628" s="78"/>
      <c r="AM628" s="78"/>
      <c r="AN628" s="78"/>
      <c r="AO628" s="78"/>
      <c r="AP628" s="78"/>
      <c r="AQ628" s="78"/>
      <c r="AR628" s="78"/>
      <c r="AS628" s="78"/>
      <c r="AT628" s="78"/>
      <c r="AU628" s="78"/>
      <c r="AV628" s="78"/>
      <c r="AW628" s="78"/>
      <c r="AX628" s="78"/>
      <c r="AY628" s="78"/>
      <c r="AZ628" s="78"/>
      <c r="BA628" s="78"/>
      <c r="BB628" s="78"/>
      <c r="BC628" s="78"/>
      <c r="BD628" s="78"/>
      <c r="BE628" s="78"/>
      <c r="BF628" s="78"/>
      <c r="BG628" s="78"/>
      <c r="BH628" s="78"/>
      <c r="BI628" s="78"/>
      <c r="BJ628" s="78"/>
      <c r="BK628" s="78"/>
      <c r="BL628" s="78"/>
      <c r="BM628" s="78"/>
      <c r="BN628" s="78"/>
      <c r="BO628" s="78"/>
      <c r="BP628" s="78"/>
      <c r="BQ628" s="78"/>
      <c r="BR628" s="78"/>
      <c r="BS628" s="78"/>
      <c r="BT628" s="78"/>
      <c r="BU628" s="78"/>
      <c r="BV628" s="78"/>
      <c r="BW628" s="78"/>
      <c r="BX628" s="78"/>
      <c r="BY628" s="78"/>
      <c r="BZ628" s="78"/>
      <c r="CA628" s="78"/>
      <c r="CB628" s="78"/>
      <c r="CC628" s="78"/>
      <c r="CD628" s="78"/>
      <c r="CE628" s="78"/>
      <c r="CF628" s="78"/>
      <c r="CG628" s="78"/>
      <c r="CH628" s="78"/>
      <c r="CI628" s="78"/>
      <c r="CJ628" s="78"/>
      <c r="CK628" s="78"/>
      <c r="CL628" s="78"/>
      <c r="CM628" s="78"/>
      <c r="CN628" s="78"/>
      <c r="CO628" s="78"/>
      <c r="CP628" s="78"/>
      <c r="CQ628" s="78"/>
      <c r="CR628" s="78"/>
      <c r="CS628" s="78"/>
      <c r="CT628" s="78"/>
      <c r="CU628" s="78"/>
      <c r="CV628" s="78"/>
      <c r="CW628" s="78"/>
      <c r="CX628" s="78"/>
      <c r="CY628" s="78"/>
      <c r="CZ628" s="78"/>
      <c r="DA628" s="78"/>
      <c r="DB628" s="78"/>
      <c r="DC628" s="78"/>
      <c r="DD628" s="78"/>
      <c r="DE628" s="78"/>
      <c r="DF628" s="78"/>
      <c r="DG628" s="78"/>
      <c r="DH628" s="78"/>
      <c r="DI628" s="78"/>
      <c r="DJ628" s="78"/>
      <c r="DK628" s="78"/>
      <c r="DL628" s="78"/>
      <c r="DM628" s="78"/>
      <c r="DN628" s="78"/>
      <c r="DO628" s="78"/>
      <c r="DP628" s="78"/>
      <c r="DQ628" s="78"/>
      <c r="DR628" s="78"/>
      <c r="DS628" s="78"/>
      <c r="DT628" s="78"/>
      <c r="DU628" s="78"/>
      <c r="DV628" s="78"/>
      <c r="DW628" s="78"/>
      <c r="DX628" s="78"/>
      <c r="DY628" s="78"/>
      <c r="DZ628" s="78"/>
      <c r="EA628" s="78"/>
      <c r="EB628" s="78"/>
      <c r="EC628" s="78"/>
      <c r="ED628" s="78"/>
      <c r="EE628" s="78"/>
      <c r="EF628" s="78"/>
      <c r="EG628" s="78"/>
      <c r="EH628" s="78"/>
      <c r="EI628" s="78"/>
      <c r="EJ628" s="78"/>
      <c r="EK628" s="78"/>
      <c r="EL628" s="78"/>
      <c r="EM628" s="78"/>
      <c r="EN628" s="78"/>
      <c r="EO628" s="78"/>
      <c r="EP628" s="78"/>
      <c r="EQ628" s="78"/>
      <c r="ER628" s="78"/>
      <c r="ES628" s="78"/>
      <c r="ET628" s="78"/>
      <c r="EU628" s="78"/>
      <c r="EV628" s="78"/>
      <c r="EW628" s="78"/>
      <c r="EX628" s="78"/>
      <c r="EY628" s="78"/>
      <c r="EZ628" s="78"/>
      <c r="FA628" s="78"/>
      <c r="FB628" s="78"/>
      <c r="FC628" s="78"/>
      <c r="FD628" s="78"/>
      <c r="FE628" s="78"/>
      <c r="FF628" s="78"/>
      <c r="FG628" s="78"/>
      <c r="FH628" s="78"/>
      <c r="FI628" s="78"/>
      <c r="FJ628" s="78"/>
      <c r="FK628" s="78"/>
      <c r="FL628" s="78"/>
      <c r="FM628" s="78"/>
      <c r="FN628" s="78"/>
      <c r="FO628" s="78"/>
      <c r="FP628" s="78"/>
      <c r="FQ628" s="78"/>
      <c r="FR628" s="78"/>
      <c r="FS628" s="78"/>
      <c r="FT628" s="78"/>
      <c r="FU628" s="78"/>
      <c r="FV628" s="78"/>
      <c r="FW628" s="78"/>
      <c r="FX628" s="78"/>
      <c r="FY628" s="78"/>
      <c r="FZ628" s="78"/>
      <c r="GA628" s="78"/>
      <c r="GB628" s="78"/>
      <c r="GC628" s="78"/>
      <c r="GD628" s="78"/>
      <c r="GE628" s="78"/>
      <c r="GF628" s="78"/>
      <c r="GG628" s="78"/>
      <c r="GH628" s="78"/>
      <c r="GI628" s="78"/>
      <c r="GJ628" s="78"/>
      <c r="GK628" s="78"/>
      <c r="GL628" s="78"/>
      <c r="GM628" s="78"/>
      <c r="GN628" s="78"/>
      <c r="GO628" s="78"/>
      <c r="GP628" s="78"/>
      <c r="GQ628" s="78"/>
      <c r="GR628" s="78"/>
      <c r="GS628" s="78"/>
      <c r="GT628" s="78"/>
      <c r="GU628" s="78"/>
      <c r="GV628" s="78"/>
      <c r="GW628" s="78"/>
      <c r="GX628" s="78"/>
      <c r="GY628" s="78"/>
      <c r="GZ628" s="78"/>
      <c r="HA628" s="78"/>
      <c r="HB628" s="78"/>
      <c r="HC628" s="78"/>
      <c r="HD628" s="78"/>
      <c r="HE628" s="78"/>
      <c r="HF628" s="78"/>
      <c r="HG628" s="78"/>
      <c r="HH628" s="78"/>
      <c r="HI628" s="78"/>
      <c r="HJ628" s="78"/>
      <c r="HK628" s="78"/>
      <c r="HL628" s="78"/>
      <c r="HM628" s="78"/>
      <c r="HN628" s="78"/>
      <c r="HO628" s="78"/>
      <c r="HP628" s="78"/>
      <c r="HQ628" s="78"/>
      <c r="HR628" s="78"/>
      <c r="HS628" s="78"/>
      <c r="HT628" s="78"/>
      <c r="HU628" s="78"/>
      <c r="HV628" s="78"/>
      <c r="HW628" s="78"/>
      <c r="HX628" s="78"/>
      <c r="HY628" s="78"/>
      <c r="HZ628" s="78"/>
      <c r="IA628" s="78"/>
      <c r="IB628" s="78"/>
      <c r="IC628" s="78"/>
      <c r="ID628" s="78"/>
      <c r="IE628" s="78"/>
      <c r="IF628" s="78"/>
      <c r="IG628" s="78"/>
      <c r="IH628" s="78"/>
      <c r="II628" s="78"/>
      <c r="IJ628" s="78"/>
      <c r="IK628" s="78"/>
      <c r="IL628" s="78"/>
      <c r="IM628" s="78"/>
      <c r="IN628" s="78"/>
      <c r="IO628" s="78"/>
      <c r="IP628" s="78"/>
      <c r="IQ628" s="78"/>
      <c r="IR628" s="78"/>
      <c r="IS628" s="78"/>
      <c r="IT628" s="78"/>
      <c r="IU628" s="78"/>
      <c r="IV628" s="78"/>
    </row>
    <row r="629" spans="2:256" ht="18">
      <c r="B629" s="52"/>
      <c r="C629" s="76"/>
      <c r="D629" s="77"/>
      <c r="E629" s="52"/>
      <c r="F629" s="37"/>
      <c r="G629" s="3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  <c r="S629" s="78"/>
      <c r="T629" s="78"/>
      <c r="U629" s="78"/>
      <c r="V629" s="78"/>
      <c r="W629" s="78"/>
      <c r="X629" s="78"/>
      <c r="Y629" s="78"/>
      <c r="Z629" s="78"/>
      <c r="AA629" s="78"/>
      <c r="AB629" s="78"/>
      <c r="AC629" s="78"/>
      <c r="AD629" s="78"/>
      <c r="AE629" s="78"/>
      <c r="AF629" s="78"/>
      <c r="AG629" s="78"/>
      <c r="AH629" s="78"/>
      <c r="AI629" s="78"/>
      <c r="AJ629" s="78"/>
      <c r="AK629" s="78"/>
      <c r="AL629" s="78"/>
      <c r="AM629" s="78"/>
      <c r="AN629" s="78"/>
      <c r="AO629" s="78"/>
      <c r="AP629" s="78"/>
      <c r="AQ629" s="78"/>
      <c r="AR629" s="78"/>
      <c r="AS629" s="78"/>
      <c r="AT629" s="78"/>
      <c r="AU629" s="78"/>
      <c r="AV629" s="78"/>
      <c r="AW629" s="78"/>
      <c r="AX629" s="78"/>
      <c r="AY629" s="78"/>
      <c r="AZ629" s="78"/>
      <c r="BA629" s="78"/>
      <c r="BB629" s="78"/>
      <c r="BC629" s="78"/>
      <c r="BD629" s="78"/>
      <c r="BE629" s="78"/>
      <c r="BF629" s="78"/>
      <c r="BG629" s="78"/>
      <c r="BH629" s="78"/>
      <c r="BI629" s="78"/>
      <c r="BJ629" s="78"/>
      <c r="BK629" s="78"/>
      <c r="BL629" s="78"/>
      <c r="BM629" s="78"/>
      <c r="BN629" s="78"/>
      <c r="BO629" s="78"/>
      <c r="BP629" s="78"/>
      <c r="BQ629" s="78"/>
      <c r="BR629" s="78"/>
      <c r="BS629" s="78"/>
      <c r="BT629" s="78"/>
      <c r="BU629" s="78"/>
      <c r="BV629" s="78"/>
      <c r="BW629" s="78"/>
      <c r="BX629" s="78"/>
      <c r="BY629" s="78"/>
      <c r="BZ629" s="78"/>
      <c r="CA629" s="78"/>
      <c r="CB629" s="78"/>
      <c r="CC629" s="78"/>
      <c r="CD629" s="78"/>
      <c r="CE629" s="78"/>
      <c r="CF629" s="78"/>
      <c r="CG629" s="78"/>
      <c r="CH629" s="78"/>
      <c r="CI629" s="78"/>
      <c r="CJ629" s="78"/>
      <c r="CK629" s="78"/>
      <c r="CL629" s="78"/>
      <c r="CM629" s="78"/>
      <c r="CN629" s="78"/>
      <c r="CO629" s="78"/>
      <c r="CP629" s="78"/>
      <c r="CQ629" s="78"/>
      <c r="CR629" s="78"/>
      <c r="CS629" s="78"/>
      <c r="CT629" s="78"/>
      <c r="CU629" s="78"/>
      <c r="CV629" s="78"/>
      <c r="CW629" s="78"/>
      <c r="CX629" s="78"/>
      <c r="CY629" s="78"/>
      <c r="CZ629" s="78"/>
      <c r="DA629" s="78"/>
      <c r="DB629" s="78"/>
      <c r="DC629" s="78"/>
      <c r="DD629" s="78"/>
      <c r="DE629" s="78"/>
      <c r="DF629" s="78"/>
      <c r="DG629" s="78"/>
      <c r="DH629" s="78"/>
      <c r="DI629" s="78"/>
      <c r="DJ629" s="78"/>
      <c r="DK629" s="78"/>
      <c r="DL629" s="78"/>
      <c r="DM629" s="78"/>
      <c r="DN629" s="78"/>
      <c r="DO629" s="78"/>
      <c r="DP629" s="78"/>
      <c r="DQ629" s="78"/>
      <c r="DR629" s="78"/>
      <c r="DS629" s="78"/>
      <c r="DT629" s="78"/>
      <c r="DU629" s="78"/>
      <c r="DV629" s="78"/>
      <c r="DW629" s="78"/>
      <c r="DX629" s="78"/>
      <c r="DY629" s="78"/>
      <c r="DZ629" s="78"/>
      <c r="EA629" s="78"/>
      <c r="EB629" s="78"/>
      <c r="EC629" s="78"/>
      <c r="ED629" s="78"/>
      <c r="EE629" s="78"/>
      <c r="EF629" s="78"/>
      <c r="EG629" s="78"/>
      <c r="EH629" s="78"/>
      <c r="EI629" s="78"/>
      <c r="EJ629" s="78"/>
      <c r="EK629" s="78"/>
      <c r="EL629" s="78"/>
      <c r="EM629" s="78"/>
      <c r="EN629" s="78"/>
      <c r="EO629" s="78"/>
      <c r="EP629" s="78"/>
      <c r="EQ629" s="78"/>
      <c r="ER629" s="78"/>
      <c r="ES629" s="78"/>
      <c r="ET629" s="78"/>
      <c r="EU629" s="78"/>
      <c r="EV629" s="78"/>
      <c r="EW629" s="78"/>
      <c r="EX629" s="78"/>
      <c r="EY629" s="78"/>
      <c r="EZ629" s="78"/>
      <c r="FA629" s="78"/>
      <c r="FB629" s="78"/>
      <c r="FC629" s="78"/>
      <c r="FD629" s="78"/>
      <c r="FE629" s="78"/>
      <c r="FF629" s="78"/>
      <c r="FG629" s="78"/>
      <c r="FH629" s="78"/>
      <c r="FI629" s="78"/>
      <c r="FJ629" s="78"/>
      <c r="FK629" s="78"/>
      <c r="FL629" s="78"/>
      <c r="FM629" s="78"/>
      <c r="FN629" s="78"/>
      <c r="FO629" s="78"/>
      <c r="FP629" s="78"/>
      <c r="FQ629" s="78"/>
      <c r="FR629" s="78"/>
      <c r="FS629" s="78"/>
      <c r="FT629" s="78"/>
      <c r="FU629" s="78"/>
      <c r="FV629" s="78"/>
      <c r="FW629" s="78"/>
      <c r="FX629" s="78"/>
      <c r="FY629" s="78"/>
      <c r="FZ629" s="78"/>
      <c r="GA629" s="78"/>
      <c r="GB629" s="78"/>
      <c r="GC629" s="78"/>
      <c r="GD629" s="78"/>
      <c r="GE629" s="78"/>
      <c r="GF629" s="78"/>
      <c r="GG629" s="78"/>
      <c r="GH629" s="78"/>
      <c r="GI629" s="78"/>
      <c r="GJ629" s="78"/>
      <c r="GK629" s="78"/>
      <c r="GL629" s="78"/>
      <c r="GM629" s="78"/>
      <c r="GN629" s="78"/>
      <c r="GO629" s="78"/>
      <c r="GP629" s="78"/>
      <c r="GQ629" s="78"/>
      <c r="GR629" s="78"/>
      <c r="GS629" s="78"/>
      <c r="GT629" s="78"/>
      <c r="GU629" s="78"/>
      <c r="GV629" s="78"/>
      <c r="GW629" s="78"/>
      <c r="GX629" s="78"/>
      <c r="GY629" s="78"/>
      <c r="GZ629" s="78"/>
      <c r="HA629" s="78"/>
      <c r="HB629" s="78"/>
      <c r="HC629" s="78"/>
      <c r="HD629" s="78"/>
      <c r="HE629" s="78"/>
      <c r="HF629" s="78"/>
      <c r="HG629" s="78"/>
      <c r="HH629" s="78"/>
      <c r="HI629" s="78"/>
      <c r="HJ629" s="78"/>
      <c r="HK629" s="78"/>
      <c r="HL629" s="78"/>
      <c r="HM629" s="78"/>
      <c r="HN629" s="78"/>
      <c r="HO629" s="78"/>
      <c r="HP629" s="78"/>
      <c r="HQ629" s="78"/>
      <c r="HR629" s="78"/>
      <c r="HS629" s="78"/>
      <c r="HT629" s="78"/>
      <c r="HU629" s="78"/>
      <c r="HV629" s="78"/>
      <c r="HW629" s="78"/>
      <c r="HX629" s="78"/>
      <c r="HY629" s="78"/>
      <c r="HZ629" s="78"/>
      <c r="IA629" s="78"/>
      <c r="IB629" s="78"/>
      <c r="IC629" s="78"/>
      <c r="ID629" s="78"/>
      <c r="IE629" s="78"/>
      <c r="IF629" s="78"/>
      <c r="IG629" s="78"/>
      <c r="IH629" s="78"/>
      <c r="II629" s="78"/>
      <c r="IJ629" s="78"/>
      <c r="IK629" s="78"/>
      <c r="IL629" s="78"/>
      <c r="IM629" s="78"/>
      <c r="IN629" s="78"/>
      <c r="IO629" s="78"/>
      <c r="IP629" s="78"/>
      <c r="IQ629" s="78"/>
      <c r="IR629" s="78"/>
      <c r="IS629" s="78"/>
      <c r="IT629" s="78"/>
      <c r="IU629" s="78"/>
      <c r="IV629" s="78"/>
    </row>
    <row r="630" spans="2:7" s="82" customFormat="1" ht="18">
      <c r="B630" s="27"/>
      <c r="C630" s="28"/>
      <c r="D630" s="40"/>
      <c r="E630" s="24" t="s">
        <v>14</v>
      </c>
      <c r="F630" s="27"/>
      <c r="G630" s="31"/>
    </row>
    <row r="631" spans="2:7" ht="16.5">
      <c r="B631" s="27"/>
      <c r="C631" s="28"/>
      <c r="D631" s="40"/>
      <c r="E631" s="27"/>
      <c r="F631" s="27"/>
      <c r="G631" s="31"/>
    </row>
    <row r="632" spans="2:7" ht="16.5">
      <c r="B632" s="33" t="s">
        <v>352</v>
      </c>
      <c r="C632" s="28"/>
      <c r="D632" s="44" t="s">
        <v>383</v>
      </c>
      <c r="E632" s="27" t="s">
        <v>371</v>
      </c>
      <c r="F632" s="27" t="s">
        <v>379</v>
      </c>
      <c r="G632" s="31">
        <v>3.283</v>
      </c>
    </row>
    <row r="633" spans="2:7" ht="16.5">
      <c r="B633" s="27"/>
      <c r="C633" s="28"/>
      <c r="D633" s="44" t="s">
        <v>384</v>
      </c>
      <c r="E633" s="27"/>
      <c r="F633" s="27"/>
      <c r="G633" s="31"/>
    </row>
    <row r="634" spans="2:7" ht="16.5">
      <c r="B634" s="27"/>
      <c r="C634" s="28"/>
      <c r="D634" s="40"/>
      <c r="E634" s="27"/>
      <c r="F634" s="27"/>
      <c r="G634" s="31"/>
    </row>
    <row r="635" spans="2:7" ht="16.5">
      <c r="B635" s="27"/>
      <c r="C635" s="28">
        <v>3810</v>
      </c>
      <c r="D635" s="44" t="s">
        <v>385</v>
      </c>
      <c r="E635" s="27" t="s">
        <v>386</v>
      </c>
      <c r="F635" s="27" t="s">
        <v>177</v>
      </c>
      <c r="G635" s="31">
        <v>0.46</v>
      </c>
    </row>
    <row r="636" spans="2:7" ht="16.5">
      <c r="B636" s="27"/>
      <c r="C636" s="28"/>
      <c r="D636" s="41" t="s">
        <v>1037</v>
      </c>
      <c r="E636" s="27"/>
      <c r="F636" s="27"/>
      <c r="G636" s="31"/>
    </row>
    <row r="637" spans="2:7" ht="16.5">
      <c r="B637" s="27"/>
      <c r="C637" s="28"/>
      <c r="D637" s="40"/>
      <c r="E637" s="27"/>
      <c r="F637" s="27"/>
      <c r="G637" s="31"/>
    </row>
    <row r="638" spans="2:7" ht="16.5">
      <c r="B638" s="27"/>
      <c r="C638" s="28">
        <v>3814</v>
      </c>
      <c r="D638" s="44" t="s">
        <v>387</v>
      </c>
      <c r="E638" s="27" t="s">
        <v>388</v>
      </c>
      <c r="F638" s="27" t="s">
        <v>389</v>
      </c>
      <c r="G638" s="31">
        <v>0.47</v>
      </c>
    </row>
    <row r="639" spans="2:7" ht="16.5">
      <c r="B639" s="27"/>
      <c r="C639" s="28"/>
      <c r="D639" s="41" t="s">
        <v>1057</v>
      </c>
      <c r="E639" s="27"/>
      <c r="F639" s="27"/>
      <c r="G639" s="31"/>
    </row>
    <row r="640" spans="2:7" ht="16.5">
      <c r="B640" s="27"/>
      <c r="C640" s="28"/>
      <c r="D640" s="41"/>
      <c r="E640" s="27"/>
      <c r="F640" s="27"/>
      <c r="G640" s="31"/>
    </row>
    <row r="641" spans="2:7" ht="16.5">
      <c r="B641" s="27"/>
      <c r="C641" s="28">
        <v>3816</v>
      </c>
      <c r="D641" s="41" t="s">
        <v>388</v>
      </c>
      <c r="E641" s="27" t="s">
        <v>177</v>
      </c>
      <c r="F641" s="27" t="s">
        <v>387</v>
      </c>
      <c r="G641" s="31">
        <v>0.14</v>
      </c>
    </row>
    <row r="642" spans="2:7" ht="16.5">
      <c r="B642" s="27"/>
      <c r="C642" s="28"/>
      <c r="D642" s="41" t="s">
        <v>1037</v>
      </c>
      <c r="E642" s="27"/>
      <c r="F642" s="27"/>
      <c r="G642" s="31"/>
    </row>
    <row r="643" spans="2:7" ht="16.5">
      <c r="B643" s="27"/>
      <c r="C643" s="28"/>
      <c r="D643" s="41"/>
      <c r="E643" s="27"/>
      <c r="F643" s="27"/>
      <c r="G643" s="31"/>
    </row>
    <row r="644" spans="2:7" ht="16.5">
      <c r="B644" s="27"/>
      <c r="C644" s="28">
        <v>3818</v>
      </c>
      <c r="D644" s="41" t="s">
        <v>177</v>
      </c>
      <c r="E644" s="27" t="s">
        <v>385</v>
      </c>
      <c r="F644" s="27" t="s">
        <v>388</v>
      </c>
      <c r="G644" s="31">
        <v>0.11</v>
      </c>
    </row>
    <row r="645" spans="2:7" ht="16.5">
      <c r="B645" s="27"/>
      <c r="C645" s="28"/>
      <c r="D645" s="41" t="s">
        <v>1037</v>
      </c>
      <c r="E645" s="27"/>
      <c r="F645" s="27"/>
      <c r="G645" s="31"/>
    </row>
    <row r="646" spans="2:7" ht="16.5">
      <c r="B646" s="27"/>
      <c r="C646" s="28"/>
      <c r="D646" s="40"/>
      <c r="E646" s="27"/>
      <c r="F646" s="27"/>
      <c r="G646" s="31"/>
    </row>
    <row r="647" spans="2:256" ht="18">
      <c r="B647" s="52"/>
      <c r="C647" s="76"/>
      <c r="D647" s="80"/>
      <c r="E647" s="52"/>
      <c r="F647" s="37" t="s">
        <v>144</v>
      </c>
      <c r="G647" s="38">
        <f>SUM(G632:G644)</f>
        <v>4.463</v>
      </c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  <c r="S647" s="78"/>
      <c r="T647" s="78"/>
      <c r="U647" s="78"/>
      <c r="V647" s="78"/>
      <c r="W647" s="78"/>
      <c r="X647" s="78"/>
      <c r="Y647" s="78"/>
      <c r="Z647" s="78"/>
      <c r="AA647" s="78"/>
      <c r="AB647" s="78"/>
      <c r="AC647" s="78"/>
      <c r="AD647" s="78"/>
      <c r="AE647" s="78"/>
      <c r="AF647" s="78"/>
      <c r="AG647" s="78"/>
      <c r="AH647" s="78"/>
      <c r="AI647" s="78"/>
      <c r="AJ647" s="78"/>
      <c r="AK647" s="78"/>
      <c r="AL647" s="78"/>
      <c r="AM647" s="78"/>
      <c r="AN647" s="78"/>
      <c r="AO647" s="78"/>
      <c r="AP647" s="78"/>
      <c r="AQ647" s="78"/>
      <c r="AR647" s="78"/>
      <c r="AS647" s="78"/>
      <c r="AT647" s="78"/>
      <c r="AU647" s="78"/>
      <c r="AV647" s="78"/>
      <c r="AW647" s="78"/>
      <c r="AX647" s="78"/>
      <c r="AY647" s="78"/>
      <c r="AZ647" s="78"/>
      <c r="BA647" s="78"/>
      <c r="BB647" s="78"/>
      <c r="BC647" s="78"/>
      <c r="BD647" s="78"/>
      <c r="BE647" s="78"/>
      <c r="BF647" s="78"/>
      <c r="BG647" s="78"/>
      <c r="BH647" s="78"/>
      <c r="BI647" s="78"/>
      <c r="BJ647" s="78"/>
      <c r="BK647" s="78"/>
      <c r="BL647" s="78"/>
      <c r="BM647" s="78"/>
      <c r="BN647" s="78"/>
      <c r="BO647" s="78"/>
      <c r="BP647" s="78"/>
      <c r="BQ647" s="78"/>
      <c r="BR647" s="78"/>
      <c r="BS647" s="78"/>
      <c r="BT647" s="78"/>
      <c r="BU647" s="78"/>
      <c r="BV647" s="78"/>
      <c r="BW647" s="78"/>
      <c r="BX647" s="78"/>
      <c r="BY647" s="78"/>
      <c r="BZ647" s="78"/>
      <c r="CA647" s="78"/>
      <c r="CB647" s="78"/>
      <c r="CC647" s="78"/>
      <c r="CD647" s="78"/>
      <c r="CE647" s="78"/>
      <c r="CF647" s="78"/>
      <c r="CG647" s="78"/>
      <c r="CH647" s="78"/>
      <c r="CI647" s="78"/>
      <c r="CJ647" s="78"/>
      <c r="CK647" s="78"/>
      <c r="CL647" s="78"/>
      <c r="CM647" s="78"/>
      <c r="CN647" s="78"/>
      <c r="CO647" s="78"/>
      <c r="CP647" s="78"/>
      <c r="CQ647" s="78"/>
      <c r="CR647" s="78"/>
      <c r="CS647" s="78"/>
      <c r="CT647" s="78"/>
      <c r="CU647" s="78"/>
      <c r="CV647" s="78"/>
      <c r="CW647" s="78"/>
      <c r="CX647" s="78"/>
      <c r="CY647" s="78"/>
      <c r="CZ647" s="78"/>
      <c r="DA647" s="78"/>
      <c r="DB647" s="78"/>
      <c r="DC647" s="78"/>
      <c r="DD647" s="78"/>
      <c r="DE647" s="78"/>
      <c r="DF647" s="78"/>
      <c r="DG647" s="78"/>
      <c r="DH647" s="78"/>
      <c r="DI647" s="78"/>
      <c r="DJ647" s="78"/>
      <c r="DK647" s="78"/>
      <c r="DL647" s="78"/>
      <c r="DM647" s="78"/>
      <c r="DN647" s="78"/>
      <c r="DO647" s="78"/>
      <c r="DP647" s="78"/>
      <c r="DQ647" s="78"/>
      <c r="DR647" s="78"/>
      <c r="DS647" s="78"/>
      <c r="DT647" s="78"/>
      <c r="DU647" s="78"/>
      <c r="DV647" s="78"/>
      <c r="DW647" s="78"/>
      <c r="DX647" s="78"/>
      <c r="DY647" s="78"/>
      <c r="DZ647" s="78"/>
      <c r="EA647" s="78"/>
      <c r="EB647" s="78"/>
      <c r="EC647" s="78"/>
      <c r="ED647" s="78"/>
      <c r="EE647" s="78"/>
      <c r="EF647" s="78"/>
      <c r="EG647" s="78"/>
      <c r="EH647" s="78"/>
      <c r="EI647" s="78"/>
      <c r="EJ647" s="78"/>
      <c r="EK647" s="78"/>
      <c r="EL647" s="78"/>
      <c r="EM647" s="78"/>
      <c r="EN647" s="78"/>
      <c r="EO647" s="78"/>
      <c r="EP647" s="78"/>
      <c r="EQ647" s="78"/>
      <c r="ER647" s="78"/>
      <c r="ES647" s="78"/>
      <c r="ET647" s="78"/>
      <c r="EU647" s="78"/>
      <c r="EV647" s="78"/>
      <c r="EW647" s="78"/>
      <c r="EX647" s="78"/>
      <c r="EY647" s="78"/>
      <c r="EZ647" s="78"/>
      <c r="FA647" s="78"/>
      <c r="FB647" s="78"/>
      <c r="FC647" s="78"/>
      <c r="FD647" s="78"/>
      <c r="FE647" s="78"/>
      <c r="FF647" s="78"/>
      <c r="FG647" s="78"/>
      <c r="FH647" s="78"/>
      <c r="FI647" s="78"/>
      <c r="FJ647" s="78"/>
      <c r="FK647" s="78"/>
      <c r="FL647" s="78"/>
      <c r="FM647" s="78"/>
      <c r="FN647" s="78"/>
      <c r="FO647" s="78"/>
      <c r="FP647" s="78"/>
      <c r="FQ647" s="78"/>
      <c r="FR647" s="78"/>
      <c r="FS647" s="78"/>
      <c r="FT647" s="78"/>
      <c r="FU647" s="78"/>
      <c r="FV647" s="78"/>
      <c r="FW647" s="78"/>
      <c r="FX647" s="78"/>
      <c r="FY647" s="78"/>
      <c r="FZ647" s="78"/>
      <c r="GA647" s="78"/>
      <c r="GB647" s="78"/>
      <c r="GC647" s="78"/>
      <c r="GD647" s="78"/>
      <c r="GE647" s="78"/>
      <c r="GF647" s="78"/>
      <c r="GG647" s="78"/>
      <c r="GH647" s="78"/>
      <c r="GI647" s="78"/>
      <c r="GJ647" s="78"/>
      <c r="GK647" s="78"/>
      <c r="GL647" s="78"/>
      <c r="GM647" s="78"/>
      <c r="GN647" s="78"/>
      <c r="GO647" s="78"/>
      <c r="GP647" s="78"/>
      <c r="GQ647" s="78"/>
      <c r="GR647" s="78"/>
      <c r="GS647" s="78"/>
      <c r="GT647" s="78"/>
      <c r="GU647" s="78"/>
      <c r="GV647" s="78"/>
      <c r="GW647" s="78"/>
      <c r="GX647" s="78"/>
      <c r="GY647" s="78"/>
      <c r="GZ647" s="78"/>
      <c r="HA647" s="78"/>
      <c r="HB647" s="78"/>
      <c r="HC647" s="78"/>
      <c r="HD647" s="78"/>
      <c r="HE647" s="78"/>
      <c r="HF647" s="78"/>
      <c r="HG647" s="78"/>
      <c r="HH647" s="78"/>
      <c r="HI647" s="78"/>
      <c r="HJ647" s="78"/>
      <c r="HK647" s="78"/>
      <c r="HL647" s="78"/>
      <c r="HM647" s="78"/>
      <c r="HN647" s="78"/>
      <c r="HO647" s="78"/>
      <c r="HP647" s="78"/>
      <c r="HQ647" s="78"/>
      <c r="HR647" s="78"/>
      <c r="HS647" s="78"/>
      <c r="HT647" s="78"/>
      <c r="HU647" s="78"/>
      <c r="HV647" s="78"/>
      <c r="HW647" s="78"/>
      <c r="HX647" s="78"/>
      <c r="HY647" s="78"/>
      <c r="HZ647" s="78"/>
      <c r="IA647" s="78"/>
      <c r="IB647" s="78"/>
      <c r="IC647" s="78"/>
      <c r="ID647" s="78"/>
      <c r="IE647" s="78"/>
      <c r="IF647" s="78"/>
      <c r="IG647" s="78"/>
      <c r="IH647" s="78"/>
      <c r="II647" s="78"/>
      <c r="IJ647" s="78"/>
      <c r="IK647" s="78"/>
      <c r="IL647" s="78"/>
      <c r="IM647" s="78"/>
      <c r="IN647" s="78"/>
      <c r="IO647" s="78"/>
      <c r="IP647" s="78"/>
      <c r="IQ647" s="78"/>
      <c r="IR647" s="78"/>
      <c r="IS647" s="78"/>
      <c r="IT647" s="78"/>
      <c r="IU647" s="78"/>
      <c r="IV647" s="78"/>
    </row>
    <row r="648" spans="2:7" ht="16.5">
      <c r="B648" s="27"/>
      <c r="C648" s="28"/>
      <c r="D648" s="40"/>
      <c r="E648" s="27"/>
      <c r="F648" s="27"/>
      <c r="G648" s="31"/>
    </row>
    <row r="649" spans="2:7" ht="16.5">
      <c r="B649" s="33" t="s">
        <v>258</v>
      </c>
      <c r="C649" s="28">
        <v>3825</v>
      </c>
      <c r="D649" s="44" t="s">
        <v>386</v>
      </c>
      <c r="E649" s="27" t="s">
        <v>297</v>
      </c>
      <c r="F649" s="27" t="s">
        <v>385</v>
      </c>
      <c r="G649" s="31">
        <v>0.71</v>
      </c>
    </row>
    <row r="650" spans="2:7" ht="16.5">
      <c r="B650" s="27"/>
      <c r="C650" s="28"/>
      <c r="D650" s="44" t="s">
        <v>1064</v>
      </c>
      <c r="E650" s="27"/>
      <c r="F650" s="27"/>
      <c r="G650" s="31"/>
    </row>
    <row r="651" spans="2:7" ht="16.5">
      <c r="B651" s="27"/>
      <c r="C651" s="28"/>
      <c r="D651" s="44"/>
      <c r="E651" s="27"/>
      <c r="F651" s="27"/>
      <c r="G651" s="31"/>
    </row>
    <row r="652" spans="2:7" ht="16.5">
      <c r="B652" s="27"/>
      <c r="C652" s="28"/>
      <c r="D652" s="40"/>
      <c r="E652" s="27"/>
      <c r="F652" s="27"/>
      <c r="G652" s="31"/>
    </row>
    <row r="653" spans="2:7" ht="16.5">
      <c r="B653" s="27"/>
      <c r="C653" s="28"/>
      <c r="D653" s="40"/>
      <c r="E653" s="27"/>
      <c r="F653" s="27"/>
      <c r="G653" s="31"/>
    </row>
    <row r="654" spans="2:7" ht="16.5">
      <c r="B654" s="27"/>
      <c r="C654" s="28">
        <v>3820</v>
      </c>
      <c r="D654" s="44" t="s">
        <v>297</v>
      </c>
      <c r="E654" s="27" t="s">
        <v>371</v>
      </c>
      <c r="F654" s="27" t="s">
        <v>386</v>
      </c>
      <c r="G654" s="31">
        <v>3.55</v>
      </c>
    </row>
    <row r="655" spans="2:7" ht="16.5">
      <c r="B655" s="27"/>
      <c r="C655" s="28"/>
      <c r="D655" s="41" t="s">
        <v>137</v>
      </c>
      <c r="E655" s="27"/>
      <c r="F655" s="27"/>
      <c r="G655" s="31"/>
    </row>
    <row r="656" spans="2:7" ht="16.5">
      <c r="B656" s="27"/>
      <c r="C656" s="28"/>
      <c r="D656" s="41"/>
      <c r="E656" s="27"/>
      <c r="F656" s="27"/>
      <c r="G656" s="31"/>
    </row>
    <row r="657" spans="2:256" ht="18">
      <c r="B657" s="52"/>
      <c r="C657" s="76"/>
      <c r="D657" s="77"/>
      <c r="E657" s="52"/>
      <c r="F657" s="37" t="s">
        <v>189</v>
      </c>
      <c r="G657" s="38">
        <f>SUM(G649:G654)</f>
        <v>4.26</v>
      </c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  <c r="S657" s="78"/>
      <c r="T657" s="78"/>
      <c r="U657" s="78"/>
      <c r="V657" s="78"/>
      <c r="W657" s="78"/>
      <c r="X657" s="78"/>
      <c r="Y657" s="78"/>
      <c r="Z657" s="78"/>
      <c r="AA657" s="78"/>
      <c r="AB657" s="78"/>
      <c r="AC657" s="78"/>
      <c r="AD657" s="78"/>
      <c r="AE657" s="78"/>
      <c r="AF657" s="78"/>
      <c r="AG657" s="78"/>
      <c r="AH657" s="78"/>
      <c r="AI657" s="78"/>
      <c r="AJ657" s="78"/>
      <c r="AK657" s="78"/>
      <c r="AL657" s="78"/>
      <c r="AM657" s="78"/>
      <c r="AN657" s="78"/>
      <c r="AO657" s="78"/>
      <c r="AP657" s="78"/>
      <c r="AQ657" s="78"/>
      <c r="AR657" s="78"/>
      <c r="AS657" s="78"/>
      <c r="AT657" s="78"/>
      <c r="AU657" s="78"/>
      <c r="AV657" s="78"/>
      <c r="AW657" s="78"/>
      <c r="AX657" s="78"/>
      <c r="AY657" s="78"/>
      <c r="AZ657" s="78"/>
      <c r="BA657" s="78"/>
      <c r="BB657" s="78"/>
      <c r="BC657" s="78"/>
      <c r="BD657" s="78"/>
      <c r="BE657" s="78"/>
      <c r="BF657" s="78"/>
      <c r="BG657" s="78"/>
      <c r="BH657" s="78"/>
      <c r="BI657" s="78"/>
      <c r="BJ657" s="78"/>
      <c r="BK657" s="78"/>
      <c r="BL657" s="78"/>
      <c r="BM657" s="78"/>
      <c r="BN657" s="78"/>
      <c r="BO657" s="78"/>
      <c r="BP657" s="78"/>
      <c r="BQ657" s="78"/>
      <c r="BR657" s="78"/>
      <c r="BS657" s="78"/>
      <c r="BT657" s="78"/>
      <c r="BU657" s="78"/>
      <c r="BV657" s="78"/>
      <c r="BW657" s="78"/>
      <c r="BX657" s="78"/>
      <c r="BY657" s="78"/>
      <c r="BZ657" s="78"/>
      <c r="CA657" s="78"/>
      <c r="CB657" s="78"/>
      <c r="CC657" s="78"/>
      <c r="CD657" s="78"/>
      <c r="CE657" s="78"/>
      <c r="CF657" s="78"/>
      <c r="CG657" s="78"/>
      <c r="CH657" s="78"/>
      <c r="CI657" s="78"/>
      <c r="CJ657" s="78"/>
      <c r="CK657" s="78"/>
      <c r="CL657" s="78"/>
      <c r="CM657" s="78"/>
      <c r="CN657" s="78"/>
      <c r="CO657" s="78"/>
      <c r="CP657" s="78"/>
      <c r="CQ657" s="78"/>
      <c r="CR657" s="78"/>
      <c r="CS657" s="78"/>
      <c r="CT657" s="78"/>
      <c r="CU657" s="78"/>
      <c r="CV657" s="78"/>
      <c r="CW657" s="78"/>
      <c r="CX657" s="78"/>
      <c r="CY657" s="78"/>
      <c r="CZ657" s="78"/>
      <c r="DA657" s="78"/>
      <c r="DB657" s="78"/>
      <c r="DC657" s="78"/>
      <c r="DD657" s="78"/>
      <c r="DE657" s="78"/>
      <c r="DF657" s="78"/>
      <c r="DG657" s="78"/>
      <c r="DH657" s="78"/>
      <c r="DI657" s="78"/>
      <c r="DJ657" s="78"/>
      <c r="DK657" s="78"/>
      <c r="DL657" s="78"/>
      <c r="DM657" s="78"/>
      <c r="DN657" s="78"/>
      <c r="DO657" s="78"/>
      <c r="DP657" s="78"/>
      <c r="DQ657" s="78"/>
      <c r="DR657" s="78"/>
      <c r="DS657" s="78"/>
      <c r="DT657" s="78"/>
      <c r="DU657" s="78"/>
      <c r="DV657" s="78"/>
      <c r="DW657" s="78"/>
      <c r="DX657" s="78"/>
      <c r="DY657" s="78"/>
      <c r="DZ657" s="78"/>
      <c r="EA657" s="78"/>
      <c r="EB657" s="78"/>
      <c r="EC657" s="78"/>
      <c r="ED657" s="78"/>
      <c r="EE657" s="78"/>
      <c r="EF657" s="78"/>
      <c r="EG657" s="78"/>
      <c r="EH657" s="78"/>
      <c r="EI657" s="78"/>
      <c r="EJ657" s="78"/>
      <c r="EK657" s="78"/>
      <c r="EL657" s="78"/>
      <c r="EM657" s="78"/>
      <c r="EN657" s="78"/>
      <c r="EO657" s="78"/>
      <c r="EP657" s="78"/>
      <c r="EQ657" s="78"/>
      <c r="ER657" s="78"/>
      <c r="ES657" s="78"/>
      <c r="ET657" s="78"/>
      <c r="EU657" s="78"/>
      <c r="EV657" s="78"/>
      <c r="EW657" s="78"/>
      <c r="EX657" s="78"/>
      <c r="EY657" s="78"/>
      <c r="EZ657" s="78"/>
      <c r="FA657" s="78"/>
      <c r="FB657" s="78"/>
      <c r="FC657" s="78"/>
      <c r="FD657" s="78"/>
      <c r="FE657" s="78"/>
      <c r="FF657" s="78"/>
      <c r="FG657" s="78"/>
      <c r="FH657" s="78"/>
      <c r="FI657" s="78"/>
      <c r="FJ657" s="78"/>
      <c r="FK657" s="78"/>
      <c r="FL657" s="78"/>
      <c r="FM657" s="78"/>
      <c r="FN657" s="78"/>
      <c r="FO657" s="78"/>
      <c r="FP657" s="78"/>
      <c r="FQ657" s="78"/>
      <c r="FR657" s="78"/>
      <c r="FS657" s="78"/>
      <c r="FT657" s="78"/>
      <c r="FU657" s="78"/>
      <c r="FV657" s="78"/>
      <c r="FW657" s="78"/>
      <c r="FX657" s="78"/>
      <c r="FY657" s="78"/>
      <c r="FZ657" s="78"/>
      <c r="GA657" s="78"/>
      <c r="GB657" s="78"/>
      <c r="GC657" s="78"/>
      <c r="GD657" s="78"/>
      <c r="GE657" s="78"/>
      <c r="GF657" s="78"/>
      <c r="GG657" s="78"/>
      <c r="GH657" s="78"/>
      <c r="GI657" s="78"/>
      <c r="GJ657" s="78"/>
      <c r="GK657" s="78"/>
      <c r="GL657" s="78"/>
      <c r="GM657" s="78"/>
      <c r="GN657" s="78"/>
      <c r="GO657" s="78"/>
      <c r="GP657" s="78"/>
      <c r="GQ657" s="78"/>
      <c r="GR657" s="78"/>
      <c r="GS657" s="78"/>
      <c r="GT657" s="78"/>
      <c r="GU657" s="78"/>
      <c r="GV657" s="78"/>
      <c r="GW657" s="78"/>
      <c r="GX657" s="78"/>
      <c r="GY657" s="78"/>
      <c r="GZ657" s="78"/>
      <c r="HA657" s="78"/>
      <c r="HB657" s="78"/>
      <c r="HC657" s="78"/>
      <c r="HD657" s="78"/>
      <c r="HE657" s="78"/>
      <c r="HF657" s="78"/>
      <c r="HG657" s="78"/>
      <c r="HH657" s="78"/>
      <c r="HI657" s="78"/>
      <c r="HJ657" s="78"/>
      <c r="HK657" s="78"/>
      <c r="HL657" s="78"/>
      <c r="HM657" s="78"/>
      <c r="HN657" s="78"/>
      <c r="HO657" s="78"/>
      <c r="HP657" s="78"/>
      <c r="HQ657" s="78"/>
      <c r="HR657" s="78"/>
      <c r="HS657" s="78"/>
      <c r="HT657" s="78"/>
      <c r="HU657" s="78"/>
      <c r="HV657" s="78"/>
      <c r="HW657" s="78"/>
      <c r="HX657" s="78"/>
      <c r="HY657" s="78"/>
      <c r="HZ657" s="78"/>
      <c r="IA657" s="78"/>
      <c r="IB657" s="78"/>
      <c r="IC657" s="78"/>
      <c r="ID657" s="78"/>
      <c r="IE657" s="78"/>
      <c r="IF657" s="78"/>
      <c r="IG657" s="78"/>
      <c r="IH657" s="78"/>
      <c r="II657" s="78"/>
      <c r="IJ657" s="78"/>
      <c r="IK657" s="78"/>
      <c r="IL657" s="78"/>
      <c r="IM657" s="78"/>
      <c r="IN657" s="78"/>
      <c r="IO657" s="78"/>
      <c r="IP657" s="78"/>
      <c r="IQ657" s="78"/>
      <c r="IR657" s="78"/>
      <c r="IS657" s="78"/>
      <c r="IT657" s="78"/>
      <c r="IU657" s="78"/>
      <c r="IV657" s="78"/>
    </row>
    <row r="658" spans="2:7" ht="16.5">
      <c r="B658" s="27"/>
      <c r="C658" s="28"/>
      <c r="D658" s="40"/>
      <c r="E658" s="27"/>
      <c r="F658" s="27"/>
      <c r="G658" s="31"/>
    </row>
    <row r="659" spans="2:7" ht="16.5">
      <c r="B659" s="27"/>
      <c r="C659" s="28"/>
      <c r="D659" s="40"/>
      <c r="E659" s="27"/>
      <c r="F659" s="27"/>
      <c r="G659" s="31"/>
    </row>
    <row r="660" spans="2:7" ht="18">
      <c r="B660" s="5"/>
      <c r="C660" s="42"/>
      <c r="D660" s="49"/>
      <c r="E660" s="50" t="s">
        <v>390</v>
      </c>
      <c r="F660" s="50" t="s">
        <v>212</v>
      </c>
      <c r="G660" s="51">
        <v>0</v>
      </c>
    </row>
    <row r="661" spans="2:7" ht="18">
      <c r="B661" s="27"/>
      <c r="C661" s="28"/>
      <c r="D661" s="27"/>
      <c r="E661" s="27"/>
      <c r="F661" s="37" t="s">
        <v>213</v>
      </c>
      <c r="G661" s="38">
        <f>G521+G585</f>
        <v>0.8700000000000001</v>
      </c>
    </row>
    <row r="662" spans="2:7" ht="18">
      <c r="B662" s="27"/>
      <c r="C662" s="28"/>
      <c r="D662" s="40"/>
      <c r="E662" s="27"/>
      <c r="F662" s="37" t="s">
        <v>214</v>
      </c>
      <c r="G662" s="38">
        <f>G414+G531+G589+G620</f>
        <v>13.453999999999999</v>
      </c>
    </row>
    <row r="663" spans="2:7" ht="18">
      <c r="B663" s="27"/>
      <c r="C663" s="28"/>
      <c r="D663" s="40"/>
      <c r="E663" s="27"/>
      <c r="F663" s="37" t="s">
        <v>215</v>
      </c>
      <c r="G663" s="38">
        <f>G428+G537+G596+G647</f>
        <v>13.825</v>
      </c>
    </row>
    <row r="664" spans="2:7" ht="18">
      <c r="B664" s="27"/>
      <c r="C664" s="28"/>
      <c r="D664" s="40"/>
      <c r="E664" s="27"/>
      <c r="F664" s="37" t="s">
        <v>216</v>
      </c>
      <c r="G664" s="38">
        <f>G510+G576+G614+G628+G657</f>
        <v>39.05</v>
      </c>
    </row>
    <row r="665" spans="2:7" ht="18">
      <c r="B665" s="27"/>
      <c r="C665" s="28"/>
      <c r="D665" s="27"/>
      <c r="E665" s="27"/>
      <c r="F665" s="37" t="s">
        <v>217</v>
      </c>
      <c r="G665" s="38">
        <f>SUM(G660:G664)</f>
        <v>67.199</v>
      </c>
    </row>
    <row r="666" spans="2:7" ht="18">
      <c r="B666" s="27"/>
      <c r="C666" s="28"/>
      <c r="D666" s="40"/>
      <c r="E666" s="27"/>
      <c r="F666" s="37" t="s">
        <v>218</v>
      </c>
      <c r="G666" s="38">
        <v>87.47</v>
      </c>
    </row>
    <row r="667" spans="2:7" ht="18">
      <c r="B667" s="27"/>
      <c r="C667" s="28"/>
      <c r="D667" s="40"/>
      <c r="E667" s="27"/>
      <c r="F667" s="52"/>
      <c r="G667" s="38"/>
    </row>
    <row r="668" spans="2:7" ht="18">
      <c r="B668" s="27"/>
      <c r="C668" s="28"/>
      <c r="D668" s="40"/>
      <c r="E668" s="27"/>
      <c r="F668" s="37" t="s">
        <v>219</v>
      </c>
      <c r="G668" s="38">
        <f>G665+G666</f>
        <v>154.66899999999998</v>
      </c>
    </row>
    <row r="669" spans="2:7" ht="18">
      <c r="B669" s="46"/>
      <c r="C669" s="47"/>
      <c r="D669" s="53"/>
      <c r="E669" s="46"/>
      <c r="F669" s="54" t="s">
        <v>220</v>
      </c>
      <c r="G669" s="55">
        <f>(G665/G668)*100</f>
        <v>43.44697386030815</v>
      </c>
    </row>
    <row r="670" spans="2:7" ht="18.75" thickBot="1">
      <c r="B670" s="56"/>
      <c r="C670" s="57"/>
      <c r="D670" s="58"/>
      <c r="E670" s="59"/>
      <c r="F670" s="60"/>
      <c r="G670" s="61"/>
    </row>
    <row r="671" spans="2:7" ht="18.75" thickBot="1">
      <c r="B671" s="62"/>
      <c r="C671" s="63"/>
      <c r="D671" s="64"/>
      <c r="E671" s="65" t="s">
        <v>668</v>
      </c>
      <c r="F671" s="66"/>
      <c r="G671" s="67"/>
    </row>
    <row r="672" spans="2:7" ht="18">
      <c r="B672" s="68"/>
      <c r="C672" s="69"/>
      <c r="D672" s="70"/>
      <c r="E672" s="10"/>
      <c r="F672" s="71"/>
      <c r="G672" s="72"/>
    </row>
    <row r="673" spans="2:7" ht="18">
      <c r="B673" s="24" t="s">
        <v>92</v>
      </c>
      <c r="C673" s="73"/>
      <c r="D673" s="83" t="s">
        <v>93</v>
      </c>
      <c r="E673" s="74" t="s">
        <v>94</v>
      </c>
      <c r="F673" s="74" t="s">
        <v>95</v>
      </c>
      <c r="G673" s="75" t="s">
        <v>96</v>
      </c>
    </row>
    <row r="674" spans="2:7" ht="18">
      <c r="B674" s="27"/>
      <c r="C674" s="28"/>
      <c r="D674" s="40"/>
      <c r="E674" s="24" t="s">
        <v>15</v>
      </c>
      <c r="F674" s="27"/>
      <c r="G674" s="31"/>
    </row>
    <row r="675" spans="2:7" ht="16.5">
      <c r="B675" s="27"/>
      <c r="C675" s="28"/>
      <c r="D675" s="40"/>
      <c r="E675" s="27"/>
      <c r="F675" s="27"/>
      <c r="G675" s="31"/>
    </row>
    <row r="676" spans="2:7" ht="16.5">
      <c r="B676" s="33" t="s">
        <v>97</v>
      </c>
      <c r="C676" s="84" t="s">
        <v>391</v>
      </c>
      <c r="D676" s="44" t="s">
        <v>392</v>
      </c>
      <c r="E676" s="27" t="s">
        <v>393</v>
      </c>
      <c r="F676" s="27" t="s">
        <v>394</v>
      </c>
      <c r="G676" s="31">
        <v>3.552</v>
      </c>
    </row>
    <row r="677" spans="2:7" ht="16.5">
      <c r="B677" s="33" t="s">
        <v>101</v>
      </c>
      <c r="C677" s="84" t="s">
        <v>395</v>
      </c>
      <c r="D677" s="41" t="s">
        <v>137</v>
      </c>
      <c r="E677" s="27"/>
      <c r="F677" s="27"/>
      <c r="G677" s="31"/>
    </row>
    <row r="678" spans="2:7" ht="16.5">
      <c r="B678" s="27"/>
      <c r="C678" s="28"/>
      <c r="D678" s="40"/>
      <c r="E678" s="27"/>
      <c r="F678" s="27"/>
      <c r="G678" s="31"/>
    </row>
    <row r="679" spans="2:7" ht="16.5">
      <c r="B679" s="27"/>
      <c r="C679" s="84" t="s">
        <v>391</v>
      </c>
      <c r="D679" s="44" t="s">
        <v>396</v>
      </c>
      <c r="E679" s="27" t="s">
        <v>397</v>
      </c>
      <c r="F679" s="27" t="s">
        <v>388</v>
      </c>
      <c r="G679" s="31">
        <v>0.56</v>
      </c>
    </row>
    <row r="680" spans="2:7" ht="16.5">
      <c r="B680" s="27"/>
      <c r="C680" s="84" t="s">
        <v>398</v>
      </c>
      <c r="D680" s="41" t="s">
        <v>143</v>
      </c>
      <c r="E680" s="27"/>
      <c r="F680" s="27"/>
      <c r="G680" s="31"/>
    </row>
    <row r="681" spans="2:256" ht="18">
      <c r="B681" s="52"/>
      <c r="C681" s="76"/>
      <c r="D681" s="80"/>
      <c r="E681" s="52"/>
      <c r="F681" s="37" t="s">
        <v>117</v>
      </c>
      <c r="G681" s="38">
        <f>SUM(G676:G679)</f>
        <v>4.112</v>
      </c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  <c r="S681" s="78"/>
      <c r="T681" s="78"/>
      <c r="U681" s="78"/>
      <c r="V681" s="78"/>
      <c r="W681" s="78"/>
      <c r="X681" s="78"/>
      <c r="Y681" s="78"/>
      <c r="Z681" s="78"/>
      <c r="AA681" s="78"/>
      <c r="AB681" s="78"/>
      <c r="AC681" s="78"/>
      <c r="AD681" s="78"/>
      <c r="AE681" s="78"/>
      <c r="AF681" s="78"/>
      <c r="AG681" s="78"/>
      <c r="AH681" s="78"/>
      <c r="AI681" s="78"/>
      <c r="AJ681" s="78"/>
      <c r="AK681" s="78"/>
      <c r="AL681" s="78"/>
      <c r="AM681" s="78"/>
      <c r="AN681" s="78"/>
      <c r="AO681" s="78"/>
      <c r="AP681" s="78"/>
      <c r="AQ681" s="78"/>
      <c r="AR681" s="78"/>
      <c r="AS681" s="78"/>
      <c r="AT681" s="78"/>
      <c r="AU681" s="78"/>
      <c r="AV681" s="78"/>
      <c r="AW681" s="78"/>
      <c r="AX681" s="78"/>
      <c r="AY681" s="78"/>
      <c r="AZ681" s="78"/>
      <c r="BA681" s="78"/>
      <c r="BB681" s="78"/>
      <c r="BC681" s="78"/>
      <c r="BD681" s="78"/>
      <c r="BE681" s="78"/>
      <c r="BF681" s="78"/>
      <c r="BG681" s="78"/>
      <c r="BH681" s="78"/>
      <c r="BI681" s="78"/>
      <c r="BJ681" s="78"/>
      <c r="BK681" s="78"/>
      <c r="BL681" s="78"/>
      <c r="BM681" s="78"/>
      <c r="BN681" s="78"/>
      <c r="BO681" s="78"/>
      <c r="BP681" s="78"/>
      <c r="BQ681" s="78"/>
      <c r="BR681" s="78"/>
      <c r="BS681" s="78"/>
      <c r="BT681" s="78"/>
      <c r="BU681" s="78"/>
      <c r="BV681" s="78"/>
      <c r="BW681" s="78"/>
      <c r="BX681" s="78"/>
      <c r="BY681" s="78"/>
      <c r="BZ681" s="78"/>
      <c r="CA681" s="78"/>
      <c r="CB681" s="78"/>
      <c r="CC681" s="78"/>
      <c r="CD681" s="78"/>
      <c r="CE681" s="78"/>
      <c r="CF681" s="78"/>
      <c r="CG681" s="78"/>
      <c r="CH681" s="78"/>
      <c r="CI681" s="78"/>
      <c r="CJ681" s="78"/>
      <c r="CK681" s="78"/>
      <c r="CL681" s="78"/>
      <c r="CM681" s="78"/>
      <c r="CN681" s="78"/>
      <c r="CO681" s="78"/>
      <c r="CP681" s="78"/>
      <c r="CQ681" s="78"/>
      <c r="CR681" s="78"/>
      <c r="CS681" s="78"/>
      <c r="CT681" s="78"/>
      <c r="CU681" s="78"/>
      <c r="CV681" s="78"/>
      <c r="CW681" s="78"/>
      <c r="CX681" s="78"/>
      <c r="CY681" s="78"/>
      <c r="CZ681" s="78"/>
      <c r="DA681" s="78"/>
      <c r="DB681" s="78"/>
      <c r="DC681" s="78"/>
      <c r="DD681" s="78"/>
      <c r="DE681" s="78"/>
      <c r="DF681" s="78"/>
      <c r="DG681" s="78"/>
      <c r="DH681" s="78"/>
      <c r="DI681" s="78"/>
      <c r="DJ681" s="78"/>
      <c r="DK681" s="78"/>
      <c r="DL681" s="78"/>
      <c r="DM681" s="78"/>
      <c r="DN681" s="78"/>
      <c r="DO681" s="78"/>
      <c r="DP681" s="78"/>
      <c r="DQ681" s="78"/>
      <c r="DR681" s="78"/>
      <c r="DS681" s="78"/>
      <c r="DT681" s="78"/>
      <c r="DU681" s="78"/>
      <c r="DV681" s="78"/>
      <c r="DW681" s="78"/>
      <c r="DX681" s="78"/>
      <c r="DY681" s="78"/>
      <c r="DZ681" s="78"/>
      <c r="EA681" s="78"/>
      <c r="EB681" s="78"/>
      <c r="EC681" s="78"/>
      <c r="ED681" s="78"/>
      <c r="EE681" s="78"/>
      <c r="EF681" s="78"/>
      <c r="EG681" s="78"/>
      <c r="EH681" s="78"/>
      <c r="EI681" s="78"/>
      <c r="EJ681" s="78"/>
      <c r="EK681" s="78"/>
      <c r="EL681" s="78"/>
      <c r="EM681" s="78"/>
      <c r="EN681" s="78"/>
      <c r="EO681" s="78"/>
      <c r="EP681" s="78"/>
      <c r="EQ681" s="78"/>
      <c r="ER681" s="78"/>
      <c r="ES681" s="78"/>
      <c r="ET681" s="78"/>
      <c r="EU681" s="78"/>
      <c r="EV681" s="78"/>
      <c r="EW681" s="78"/>
      <c r="EX681" s="78"/>
      <c r="EY681" s="78"/>
      <c r="EZ681" s="78"/>
      <c r="FA681" s="78"/>
      <c r="FB681" s="78"/>
      <c r="FC681" s="78"/>
      <c r="FD681" s="78"/>
      <c r="FE681" s="78"/>
      <c r="FF681" s="78"/>
      <c r="FG681" s="78"/>
      <c r="FH681" s="78"/>
      <c r="FI681" s="78"/>
      <c r="FJ681" s="78"/>
      <c r="FK681" s="78"/>
      <c r="FL681" s="78"/>
      <c r="FM681" s="78"/>
      <c r="FN681" s="78"/>
      <c r="FO681" s="78"/>
      <c r="FP681" s="78"/>
      <c r="FQ681" s="78"/>
      <c r="FR681" s="78"/>
      <c r="FS681" s="78"/>
      <c r="FT681" s="78"/>
      <c r="FU681" s="78"/>
      <c r="FV681" s="78"/>
      <c r="FW681" s="78"/>
      <c r="FX681" s="78"/>
      <c r="FY681" s="78"/>
      <c r="FZ681" s="78"/>
      <c r="GA681" s="78"/>
      <c r="GB681" s="78"/>
      <c r="GC681" s="78"/>
      <c r="GD681" s="78"/>
      <c r="GE681" s="78"/>
      <c r="GF681" s="78"/>
      <c r="GG681" s="78"/>
      <c r="GH681" s="78"/>
      <c r="GI681" s="78"/>
      <c r="GJ681" s="78"/>
      <c r="GK681" s="78"/>
      <c r="GL681" s="78"/>
      <c r="GM681" s="78"/>
      <c r="GN681" s="78"/>
      <c r="GO681" s="78"/>
      <c r="GP681" s="78"/>
      <c r="GQ681" s="78"/>
      <c r="GR681" s="78"/>
      <c r="GS681" s="78"/>
      <c r="GT681" s="78"/>
      <c r="GU681" s="78"/>
      <c r="GV681" s="78"/>
      <c r="GW681" s="78"/>
      <c r="GX681" s="78"/>
      <c r="GY681" s="78"/>
      <c r="GZ681" s="78"/>
      <c r="HA681" s="78"/>
      <c r="HB681" s="78"/>
      <c r="HC681" s="78"/>
      <c r="HD681" s="78"/>
      <c r="HE681" s="78"/>
      <c r="HF681" s="78"/>
      <c r="HG681" s="78"/>
      <c r="HH681" s="78"/>
      <c r="HI681" s="78"/>
      <c r="HJ681" s="78"/>
      <c r="HK681" s="78"/>
      <c r="HL681" s="78"/>
      <c r="HM681" s="78"/>
      <c r="HN681" s="78"/>
      <c r="HO681" s="78"/>
      <c r="HP681" s="78"/>
      <c r="HQ681" s="78"/>
      <c r="HR681" s="78"/>
      <c r="HS681" s="78"/>
      <c r="HT681" s="78"/>
      <c r="HU681" s="78"/>
      <c r="HV681" s="78"/>
      <c r="HW681" s="78"/>
      <c r="HX681" s="78"/>
      <c r="HY681" s="78"/>
      <c r="HZ681" s="78"/>
      <c r="IA681" s="78"/>
      <c r="IB681" s="78"/>
      <c r="IC681" s="78"/>
      <c r="ID681" s="78"/>
      <c r="IE681" s="78"/>
      <c r="IF681" s="78"/>
      <c r="IG681" s="78"/>
      <c r="IH681" s="78"/>
      <c r="II681" s="78"/>
      <c r="IJ681" s="78"/>
      <c r="IK681" s="78"/>
      <c r="IL681" s="78"/>
      <c r="IM681" s="78"/>
      <c r="IN681" s="78"/>
      <c r="IO681" s="78"/>
      <c r="IP681" s="78"/>
      <c r="IQ681" s="78"/>
      <c r="IR681" s="78"/>
      <c r="IS681" s="78"/>
      <c r="IT681" s="78"/>
      <c r="IU681" s="78"/>
      <c r="IV681" s="78"/>
    </row>
    <row r="682" spans="2:7" ht="16.5">
      <c r="B682" s="27"/>
      <c r="C682" s="28"/>
      <c r="D682" s="40"/>
      <c r="E682" s="27"/>
      <c r="F682" s="27"/>
      <c r="G682" s="31"/>
    </row>
    <row r="683" spans="2:7" ht="16.5">
      <c r="B683" s="33" t="s">
        <v>381</v>
      </c>
      <c r="C683" s="28"/>
      <c r="D683" s="44" t="s">
        <v>469</v>
      </c>
      <c r="E683" s="27" t="s">
        <v>1065</v>
      </c>
      <c r="F683" s="27" t="s">
        <v>1066</v>
      </c>
      <c r="G683" s="31">
        <v>0.006</v>
      </c>
    </row>
    <row r="684" spans="2:7" ht="16.5">
      <c r="B684" s="27"/>
      <c r="C684" s="28"/>
      <c r="D684" s="40"/>
      <c r="E684" s="27"/>
      <c r="F684" s="27"/>
      <c r="G684" s="31"/>
    </row>
    <row r="685" spans="2:7" ht="16.5">
      <c r="B685" s="27"/>
      <c r="C685" s="28"/>
      <c r="D685" s="44" t="s">
        <v>399</v>
      </c>
      <c r="E685" s="27" t="s">
        <v>400</v>
      </c>
      <c r="F685" s="27" t="s">
        <v>401</v>
      </c>
      <c r="G685" s="31">
        <v>0.8310000000000001</v>
      </c>
    </row>
    <row r="686" spans="2:7" ht="16.5">
      <c r="B686" s="27"/>
      <c r="C686" s="28"/>
      <c r="D686" s="40"/>
      <c r="E686" s="27"/>
      <c r="F686" s="27"/>
      <c r="G686" s="31"/>
    </row>
    <row r="687" spans="2:7" ht="16.5">
      <c r="B687" s="27"/>
      <c r="C687" s="28"/>
      <c r="D687" s="44" t="s">
        <v>98</v>
      </c>
      <c r="E687" s="27" t="s">
        <v>402</v>
      </c>
      <c r="F687" s="27" t="s">
        <v>403</v>
      </c>
      <c r="G687" s="31">
        <v>4.193</v>
      </c>
    </row>
    <row r="688" spans="2:7" ht="16.5">
      <c r="B688" s="27"/>
      <c r="C688" s="28"/>
      <c r="D688" s="40"/>
      <c r="E688" s="27"/>
      <c r="F688" s="27"/>
      <c r="G688" s="31"/>
    </row>
    <row r="689" spans="2:7" ht="16.5">
      <c r="B689" s="27"/>
      <c r="C689" s="28"/>
      <c r="D689" s="44" t="s">
        <v>404</v>
      </c>
      <c r="E689" s="27" t="s">
        <v>405</v>
      </c>
      <c r="F689" s="27" t="s">
        <v>406</v>
      </c>
      <c r="G689" s="31">
        <v>2.107</v>
      </c>
    </row>
    <row r="690" spans="2:7" ht="16.5">
      <c r="B690" s="27"/>
      <c r="C690" s="28"/>
      <c r="D690" s="40"/>
      <c r="E690" s="27"/>
      <c r="F690" s="27"/>
      <c r="G690" s="31"/>
    </row>
    <row r="691" spans="2:7" ht="16.5">
      <c r="B691" s="27"/>
      <c r="C691" s="28">
        <v>5008</v>
      </c>
      <c r="D691" s="44" t="s">
        <v>407</v>
      </c>
      <c r="E691" s="27" t="s">
        <v>408</v>
      </c>
      <c r="F691" s="27" t="s">
        <v>409</v>
      </c>
      <c r="G691" s="31">
        <v>0.55</v>
      </c>
    </row>
    <row r="692" spans="2:7" ht="16.5">
      <c r="B692" s="27"/>
      <c r="C692" s="28"/>
      <c r="D692" s="41" t="s">
        <v>143</v>
      </c>
      <c r="E692" s="27"/>
      <c r="F692" s="27"/>
      <c r="G692" s="31"/>
    </row>
    <row r="693" spans="2:7" ht="16.5">
      <c r="B693" s="27"/>
      <c r="C693" s="28"/>
      <c r="D693" s="40"/>
      <c r="E693" s="27"/>
      <c r="F693" s="27"/>
      <c r="G693" s="31"/>
    </row>
    <row r="694" spans="2:7" ht="16.5">
      <c r="B694" s="27"/>
      <c r="C694" s="28">
        <v>5022</v>
      </c>
      <c r="D694" s="44" t="s">
        <v>387</v>
      </c>
      <c r="E694" s="27" t="s">
        <v>410</v>
      </c>
      <c r="F694" s="27" t="s">
        <v>411</v>
      </c>
      <c r="G694" s="31">
        <v>0.718</v>
      </c>
    </row>
    <row r="695" spans="2:7" ht="16.5">
      <c r="B695" s="27"/>
      <c r="C695" s="28"/>
      <c r="D695" s="41" t="s">
        <v>137</v>
      </c>
      <c r="E695" s="27"/>
      <c r="F695" s="27"/>
      <c r="G695" s="31"/>
    </row>
    <row r="696" spans="2:7" ht="16.5">
      <c r="B696" s="27"/>
      <c r="C696" s="28"/>
      <c r="D696" s="40"/>
      <c r="E696" s="27"/>
      <c r="F696" s="27"/>
      <c r="G696" s="31"/>
    </row>
    <row r="697" spans="2:7" ht="16.5">
      <c r="B697" s="27"/>
      <c r="C697" s="28">
        <v>5024</v>
      </c>
      <c r="D697" s="44" t="s">
        <v>393</v>
      </c>
      <c r="E697" s="27" t="s">
        <v>412</v>
      </c>
      <c r="F697" s="27" t="s">
        <v>413</v>
      </c>
      <c r="G697" s="31">
        <v>0.07</v>
      </c>
    </row>
    <row r="698" spans="2:7" ht="16.5">
      <c r="B698" s="27"/>
      <c r="C698" s="28"/>
      <c r="D698" s="41" t="s">
        <v>137</v>
      </c>
      <c r="E698" s="27"/>
      <c r="F698" s="27"/>
      <c r="G698" s="31"/>
    </row>
    <row r="699" spans="2:7" ht="16.5">
      <c r="B699" s="27"/>
      <c r="C699" s="28"/>
      <c r="D699" s="40"/>
      <c r="E699" s="27"/>
      <c r="F699" s="27"/>
      <c r="G699" s="31"/>
    </row>
    <row r="700" spans="2:7" ht="16.5">
      <c r="B700" s="27"/>
      <c r="C700" s="28">
        <v>5028</v>
      </c>
      <c r="D700" s="44" t="s">
        <v>414</v>
      </c>
      <c r="E700" s="27" t="s">
        <v>415</v>
      </c>
      <c r="F700" s="27" t="s">
        <v>393</v>
      </c>
      <c r="G700" s="31">
        <v>0.5</v>
      </c>
    </row>
    <row r="701" spans="2:7" ht="16.5">
      <c r="B701" s="27"/>
      <c r="C701" s="28"/>
      <c r="D701" s="41" t="s">
        <v>143</v>
      </c>
      <c r="E701" s="27"/>
      <c r="F701" s="27"/>
      <c r="G701" s="31"/>
    </row>
    <row r="702" spans="2:7" ht="16.5">
      <c r="B702" s="27"/>
      <c r="C702" s="27"/>
      <c r="D702" s="27"/>
      <c r="E702" s="27"/>
      <c r="F702" s="27"/>
      <c r="G702" s="27"/>
    </row>
    <row r="703" spans="2:7" ht="16.5">
      <c r="B703" s="27"/>
      <c r="C703" s="28">
        <v>5034</v>
      </c>
      <c r="D703" s="44" t="s">
        <v>416</v>
      </c>
      <c r="E703" s="27" t="s">
        <v>417</v>
      </c>
      <c r="F703" s="27" t="s">
        <v>418</v>
      </c>
      <c r="G703" s="31">
        <v>0.41</v>
      </c>
    </row>
    <row r="704" spans="2:7" ht="16.5">
      <c r="B704" s="27"/>
      <c r="C704" s="28"/>
      <c r="D704" s="41" t="s">
        <v>143</v>
      </c>
      <c r="E704" s="27"/>
      <c r="F704" s="27"/>
      <c r="G704" s="31"/>
    </row>
    <row r="705" spans="2:7" ht="16.5">
      <c r="B705" s="27"/>
      <c r="C705" s="28"/>
      <c r="D705" s="40"/>
      <c r="E705" s="27"/>
      <c r="F705" s="27"/>
      <c r="G705" s="31"/>
    </row>
    <row r="706" spans="2:7" ht="16.5">
      <c r="B706" s="27"/>
      <c r="C706" s="28">
        <v>5036</v>
      </c>
      <c r="D706" s="44" t="s">
        <v>154</v>
      </c>
      <c r="E706" s="27" t="s">
        <v>419</v>
      </c>
      <c r="F706" s="27" t="s">
        <v>393</v>
      </c>
      <c r="G706" s="31">
        <v>0.49</v>
      </c>
    </row>
    <row r="707" spans="2:7" ht="16.5">
      <c r="B707" s="27"/>
      <c r="C707" s="28"/>
      <c r="D707" s="41" t="s">
        <v>137</v>
      </c>
      <c r="E707" s="27"/>
      <c r="F707" s="27"/>
      <c r="G707" s="31"/>
    </row>
    <row r="708" spans="2:7" ht="16.5">
      <c r="B708" s="27"/>
      <c r="C708" s="28"/>
      <c r="D708" s="40"/>
      <c r="E708" s="27"/>
      <c r="F708" s="27"/>
      <c r="G708" s="31"/>
    </row>
    <row r="709" spans="2:7" ht="16.5">
      <c r="B709" s="27"/>
      <c r="C709" s="28">
        <v>5038</v>
      </c>
      <c r="D709" s="44" t="s">
        <v>420</v>
      </c>
      <c r="E709" s="27" t="s">
        <v>421</v>
      </c>
      <c r="F709" s="27" t="s">
        <v>422</v>
      </c>
      <c r="G709" s="31">
        <v>0.08</v>
      </c>
    </row>
    <row r="710" spans="2:7" ht="16.5">
      <c r="B710" s="27"/>
      <c r="C710" s="28"/>
      <c r="D710" s="44" t="s">
        <v>423</v>
      </c>
      <c r="E710" s="27"/>
      <c r="F710" s="27"/>
      <c r="G710" s="31"/>
    </row>
    <row r="711" spans="2:7" ht="16.5">
      <c r="B711" s="27"/>
      <c r="C711" s="28"/>
      <c r="D711" s="41" t="s">
        <v>137</v>
      </c>
      <c r="E711" s="27"/>
      <c r="F711" s="27"/>
      <c r="G711" s="31"/>
    </row>
    <row r="712" spans="2:7" ht="16.5">
      <c r="B712" s="27"/>
      <c r="C712" s="28"/>
      <c r="D712" s="40"/>
      <c r="E712" s="27"/>
      <c r="F712" s="27"/>
      <c r="G712" s="31"/>
    </row>
    <row r="713" spans="2:7" ht="16.5">
      <c r="B713" s="27"/>
      <c r="C713" s="28">
        <v>5052</v>
      </c>
      <c r="D713" s="44" t="s">
        <v>424</v>
      </c>
      <c r="E713" s="27" t="s">
        <v>425</v>
      </c>
      <c r="F713" s="27" t="s">
        <v>426</v>
      </c>
      <c r="G713" s="31">
        <v>1.09</v>
      </c>
    </row>
    <row r="714" spans="2:7" ht="16.5">
      <c r="B714" s="27"/>
      <c r="C714" s="28"/>
      <c r="D714" s="41" t="s">
        <v>143</v>
      </c>
      <c r="E714" s="27"/>
      <c r="F714" s="27"/>
      <c r="G714" s="31"/>
    </row>
    <row r="715" spans="2:7" ht="16.5">
      <c r="B715" s="27"/>
      <c r="C715" s="28"/>
      <c r="D715" s="40"/>
      <c r="E715" s="27"/>
      <c r="F715" s="27"/>
      <c r="G715" s="31"/>
    </row>
    <row r="716" spans="2:256" ht="18">
      <c r="B716" s="52"/>
      <c r="C716" s="76"/>
      <c r="D716" s="80"/>
      <c r="E716" s="52"/>
      <c r="F716" s="37" t="s">
        <v>126</v>
      </c>
      <c r="G716" s="38">
        <f>SUM(G685:G713)</f>
        <v>11.039000000000001</v>
      </c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  <c r="S716" s="78"/>
      <c r="T716" s="78"/>
      <c r="U716" s="78"/>
      <c r="V716" s="78"/>
      <c r="W716" s="78"/>
      <c r="X716" s="78"/>
      <c r="Y716" s="78"/>
      <c r="Z716" s="78"/>
      <c r="AA716" s="78"/>
      <c r="AB716" s="78"/>
      <c r="AC716" s="78"/>
      <c r="AD716" s="78"/>
      <c r="AE716" s="78"/>
      <c r="AF716" s="78"/>
      <c r="AG716" s="78"/>
      <c r="AH716" s="78"/>
      <c r="AI716" s="78"/>
      <c r="AJ716" s="78"/>
      <c r="AK716" s="78"/>
      <c r="AL716" s="78"/>
      <c r="AM716" s="78"/>
      <c r="AN716" s="78"/>
      <c r="AO716" s="78"/>
      <c r="AP716" s="78"/>
      <c r="AQ716" s="78"/>
      <c r="AR716" s="78"/>
      <c r="AS716" s="78"/>
      <c r="AT716" s="78"/>
      <c r="AU716" s="78"/>
      <c r="AV716" s="78"/>
      <c r="AW716" s="78"/>
      <c r="AX716" s="78"/>
      <c r="AY716" s="78"/>
      <c r="AZ716" s="78"/>
      <c r="BA716" s="78"/>
      <c r="BB716" s="78"/>
      <c r="BC716" s="78"/>
      <c r="BD716" s="78"/>
      <c r="BE716" s="78"/>
      <c r="BF716" s="78"/>
      <c r="BG716" s="78"/>
      <c r="BH716" s="78"/>
      <c r="BI716" s="78"/>
      <c r="BJ716" s="78"/>
      <c r="BK716" s="78"/>
      <c r="BL716" s="78"/>
      <c r="BM716" s="78"/>
      <c r="BN716" s="78"/>
      <c r="BO716" s="78"/>
      <c r="BP716" s="78"/>
      <c r="BQ716" s="78"/>
      <c r="BR716" s="78"/>
      <c r="BS716" s="78"/>
      <c r="BT716" s="78"/>
      <c r="BU716" s="78"/>
      <c r="BV716" s="78"/>
      <c r="BW716" s="78"/>
      <c r="BX716" s="78"/>
      <c r="BY716" s="78"/>
      <c r="BZ716" s="78"/>
      <c r="CA716" s="78"/>
      <c r="CB716" s="78"/>
      <c r="CC716" s="78"/>
      <c r="CD716" s="78"/>
      <c r="CE716" s="78"/>
      <c r="CF716" s="78"/>
      <c r="CG716" s="78"/>
      <c r="CH716" s="78"/>
      <c r="CI716" s="78"/>
      <c r="CJ716" s="78"/>
      <c r="CK716" s="78"/>
      <c r="CL716" s="78"/>
      <c r="CM716" s="78"/>
      <c r="CN716" s="78"/>
      <c r="CO716" s="78"/>
      <c r="CP716" s="78"/>
      <c r="CQ716" s="78"/>
      <c r="CR716" s="78"/>
      <c r="CS716" s="78"/>
      <c r="CT716" s="78"/>
      <c r="CU716" s="78"/>
      <c r="CV716" s="78"/>
      <c r="CW716" s="78"/>
      <c r="CX716" s="78"/>
      <c r="CY716" s="78"/>
      <c r="CZ716" s="78"/>
      <c r="DA716" s="78"/>
      <c r="DB716" s="78"/>
      <c r="DC716" s="78"/>
      <c r="DD716" s="78"/>
      <c r="DE716" s="78"/>
      <c r="DF716" s="78"/>
      <c r="DG716" s="78"/>
      <c r="DH716" s="78"/>
      <c r="DI716" s="78"/>
      <c r="DJ716" s="78"/>
      <c r="DK716" s="78"/>
      <c r="DL716" s="78"/>
      <c r="DM716" s="78"/>
      <c r="DN716" s="78"/>
      <c r="DO716" s="78"/>
      <c r="DP716" s="78"/>
      <c r="DQ716" s="78"/>
      <c r="DR716" s="78"/>
      <c r="DS716" s="78"/>
      <c r="DT716" s="78"/>
      <c r="DU716" s="78"/>
      <c r="DV716" s="78"/>
      <c r="DW716" s="78"/>
      <c r="DX716" s="78"/>
      <c r="DY716" s="78"/>
      <c r="DZ716" s="78"/>
      <c r="EA716" s="78"/>
      <c r="EB716" s="78"/>
      <c r="EC716" s="78"/>
      <c r="ED716" s="78"/>
      <c r="EE716" s="78"/>
      <c r="EF716" s="78"/>
      <c r="EG716" s="78"/>
      <c r="EH716" s="78"/>
      <c r="EI716" s="78"/>
      <c r="EJ716" s="78"/>
      <c r="EK716" s="78"/>
      <c r="EL716" s="78"/>
      <c r="EM716" s="78"/>
      <c r="EN716" s="78"/>
      <c r="EO716" s="78"/>
      <c r="EP716" s="78"/>
      <c r="EQ716" s="78"/>
      <c r="ER716" s="78"/>
      <c r="ES716" s="78"/>
      <c r="ET716" s="78"/>
      <c r="EU716" s="78"/>
      <c r="EV716" s="78"/>
      <c r="EW716" s="78"/>
      <c r="EX716" s="78"/>
      <c r="EY716" s="78"/>
      <c r="EZ716" s="78"/>
      <c r="FA716" s="78"/>
      <c r="FB716" s="78"/>
      <c r="FC716" s="78"/>
      <c r="FD716" s="78"/>
      <c r="FE716" s="78"/>
      <c r="FF716" s="78"/>
      <c r="FG716" s="78"/>
      <c r="FH716" s="78"/>
      <c r="FI716" s="78"/>
      <c r="FJ716" s="78"/>
      <c r="FK716" s="78"/>
      <c r="FL716" s="78"/>
      <c r="FM716" s="78"/>
      <c r="FN716" s="78"/>
      <c r="FO716" s="78"/>
      <c r="FP716" s="78"/>
      <c r="FQ716" s="78"/>
      <c r="FR716" s="78"/>
      <c r="FS716" s="78"/>
      <c r="FT716" s="78"/>
      <c r="FU716" s="78"/>
      <c r="FV716" s="78"/>
      <c r="FW716" s="78"/>
      <c r="FX716" s="78"/>
      <c r="FY716" s="78"/>
      <c r="FZ716" s="78"/>
      <c r="GA716" s="78"/>
      <c r="GB716" s="78"/>
      <c r="GC716" s="78"/>
      <c r="GD716" s="78"/>
      <c r="GE716" s="78"/>
      <c r="GF716" s="78"/>
      <c r="GG716" s="78"/>
      <c r="GH716" s="78"/>
      <c r="GI716" s="78"/>
      <c r="GJ716" s="78"/>
      <c r="GK716" s="78"/>
      <c r="GL716" s="78"/>
      <c r="GM716" s="78"/>
      <c r="GN716" s="78"/>
      <c r="GO716" s="78"/>
      <c r="GP716" s="78"/>
      <c r="GQ716" s="78"/>
      <c r="GR716" s="78"/>
      <c r="GS716" s="78"/>
      <c r="GT716" s="78"/>
      <c r="GU716" s="78"/>
      <c r="GV716" s="78"/>
      <c r="GW716" s="78"/>
      <c r="GX716" s="78"/>
      <c r="GY716" s="78"/>
      <c r="GZ716" s="78"/>
      <c r="HA716" s="78"/>
      <c r="HB716" s="78"/>
      <c r="HC716" s="78"/>
      <c r="HD716" s="78"/>
      <c r="HE716" s="78"/>
      <c r="HF716" s="78"/>
      <c r="HG716" s="78"/>
      <c r="HH716" s="78"/>
      <c r="HI716" s="78"/>
      <c r="HJ716" s="78"/>
      <c r="HK716" s="78"/>
      <c r="HL716" s="78"/>
      <c r="HM716" s="78"/>
      <c r="HN716" s="78"/>
      <c r="HO716" s="78"/>
      <c r="HP716" s="78"/>
      <c r="HQ716" s="78"/>
      <c r="HR716" s="78"/>
      <c r="HS716" s="78"/>
      <c r="HT716" s="78"/>
      <c r="HU716" s="78"/>
      <c r="HV716" s="78"/>
      <c r="HW716" s="78"/>
      <c r="HX716" s="78"/>
      <c r="HY716" s="78"/>
      <c r="HZ716" s="78"/>
      <c r="IA716" s="78"/>
      <c r="IB716" s="78"/>
      <c r="IC716" s="78"/>
      <c r="ID716" s="78"/>
      <c r="IE716" s="78"/>
      <c r="IF716" s="78"/>
      <c r="IG716" s="78"/>
      <c r="IH716" s="78"/>
      <c r="II716" s="78"/>
      <c r="IJ716" s="78"/>
      <c r="IK716" s="78"/>
      <c r="IL716" s="78"/>
      <c r="IM716" s="78"/>
      <c r="IN716" s="78"/>
      <c r="IO716" s="78"/>
      <c r="IP716" s="78"/>
      <c r="IQ716" s="78"/>
      <c r="IR716" s="78"/>
      <c r="IS716" s="78"/>
      <c r="IT716" s="78"/>
      <c r="IU716" s="78"/>
      <c r="IV716" s="78"/>
    </row>
    <row r="717" spans="2:7" ht="16.5">
      <c r="B717" s="27"/>
      <c r="C717" s="28"/>
      <c r="D717" s="40"/>
      <c r="E717" s="27"/>
      <c r="F717" s="27"/>
      <c r="G717" s="31"/>
    </row>
    <row r="718" spans="2:7" ht="16.5">
      <c r="B718" s="33" t="s">
        <v>352</v>
      </c>
      <c r="C718" s="28">
        <v>5014</v>
      </c>
      <c r="D718" s="44" t="s">
        <v>427</v>
      </c>
      <c r="E718" s="27" t="s">
        <v>428</v>
      </c>
      <c r="F718" s="27" t="s">
        <v>429</v>
      </c>
      <c r="G718" s="31">
        <v>1.04</v>
      </c>
    </row>
    <row r="719" spans="2:7" ht="16.5">
      <c r="B719" s="27"/>
      <c r="C719" s="28"/>
      <c r="D719" s="41" t="s">
        <v>137</v>
      </c>
      <c r="E719" s="27"/>
      <c r="F719" s="27"/>
      <c r="G719" s="31"/>
    </row>
    <row r="720" spans="2:7" ht="16.5">
      <c r="B720" s="27"/>
      <c r="C720" s="28"/>
      <c r="D720" s="40"/>
      <c r="E720" s="27"/>
      <c r="F720" s="27"/>
      <c r="G720" s="31"/>
    </row>
    <row r="721" spans="2:7" ht="16.5">
      <c r="B721" s="27"/>
      <c r="C721" s="28">
        <v>5016</v>
      </c>
      <c r="D721" s="44" t="s">
        <v>430</v>
      </c>
      <c r="E721" s="27" t="s">
        <v>431</v>
      </c>
      <c r="F721" s="27" t="s">
        <v>427</v>
      </c>
      <c r="G721" s="31">
        <v>0.77</v>
      </c>
    </row>
    <row r="722" spans="2:7" ht="16.5">
      <c r="B722" s="27"/>
      <c r="C722" s="28"/>
      <c r="D722" s="41" t="s">
        <v>137</v>
      </c>
      <c r="E722" s="27"/>
      <c r="F722" s="27"/>
      <c r="G722" s="31"/>
    </row>
    <row r="723" spans="2:7" ht="16.5">
      <c r="B723" s="27"/>
      <c r="C723" s="28"/>
      <c r="D723" s="40"/>
      <c r="E723" s="27"/>
      <c r="F723" s="27"/>
      <c r="G723" s="31"/>
    </row>
    <row r="724" spans="2:7" ht="16.5">
      <c r="B724" s="27"/>
      <c r="C724" s="28">
        <v>5017</v>
      </c>
      <c r="D724" s="44" t="s">
        <v>432</v>
      </c>
      <c r="E724" s="27" t="s">
        <v>278</v>
      </c>
      <c r="F724" s="27" t="s">
        <v>433</v>
      </c>
      <c r="G724" s="31">
        <v>0.28</v>
      </c>
    </row>
    <row r="725" spans="2:7" ht="16.5">
      <c r="B725" s="27"/>
      <c r="C725" s="28"/>
      <c r="D725" s="41" t="s">
        <v>143</v>
      </c>
      <c r="E725" s="27"/>
      <c r="F725" s="27"/>
      <c r="G725" s="31"/>
    </row>
    <row r="726" spans="2:7" ht="16.5">
      <c r="B726" s="27"/>
      <c r="C726" s="28"/>
      <c r="D726" s="40"/>
      <c r="E726" s="27"/>
      <c r="F726" s="27"/>
      <c r="G726" s="31"/>
    </row>
    <row r="727" spans="2:7" ht="16.5">
      <c r="B727" s="27"/>
      <c r="C727" s="28">
        <v>5026</v>
      </c>
      <c r="D727" s="44" t="s">
        <v>434</v>
      </c>
      <c r="E727" s="27" t="s">
        <v>435</v>
      </c>
      <c r="F727" s="27" t="s">
        <v>436</v>
      </c>
      <c r="G727" s="31">
        <v>3.11</v>
      </c>
    </row>
    <row r="728" spans="2:7" ht="16.5">
      <c r="B728" s="27"/>
      <c r="C728" s="28"/>
      <c r="D728" s="41" t="s">
        <v>137</v>
      </c>
      <c r="E728" s="27"/>
      <c r="F728" s="27"/>
      <c r="G728" s="31"/>
    </row>
    <row r="729" spans="2:7" ht="16.5">
      <c r="B729" s="27"/>
      <c r="C729" s="28"/>
      <c r="D729" s="40"/>
      <c r="E729" s="27"/>
      <c r="F729" s="27"/>
      <c r="G729" s="31"/>
    </row>
    <row r="730" spans="2:7" ht="16.5">
      <c r="B730" s="27"/>
      <c r="C730" s="28">
        <v>5038</v>
      </c>
      <c r="D730" s="44" t="s">
        <v>420</v>
      </c>
      <c r="E730" s="27" t="s">
        <v>437</v>
      </c>
      <c r="F730" s="27" t="s">
        <v>438</v>
      </c>
      <c r="G730" s="31">
        <v>0.86</v>
      </c>
    </row>
    <row r="731" spans="2:7" ht="16.5">
      <c r="B731" s="27"/>
      <c r="C731" s="28"/>
      <c r="D731" s="44" t="s">
        <v>439</v>
      </c>
      <c r="E731" s="27"/>
      <c r="F731" s="27"/>
      <c r="G731" s="31"/>
    </row>
    <row r="732" spans="2:7" ht="16.5">
      <c r="B732" s="27"/>
      <c r="C732" s="28"/>
      <c r="D732" s="41" t="s">
        <v>137</v>
      </c>
      <c r="E732" s="27"/>
      <c r="F732" s="27"/>
      <c r="G732" s="31"/>
    </row>
    <row r="733" spans="2:7" ht="16.5">
      <c r="B733" s="27"/>
      <c r="C733" s="28"/>
      <c r="D733" s="40"/>
      <c r="E733" s="27"/>
      <c r="F733" s="27"/>
      <c r="G733" s="31"/>
    </row>
    <row r="734" spans="2:7" ht="16.5">
      <c r="B734" s="27"/>
      <c r="C734" s="28">
        <v>5040</v>
      </c>
      <c r="D734" s="44" t="s">
        <v>278</v>
      </c>
      <c r="E734" s="27" t="s">
        <v>432</v>
      </c>
      <c r="F734" s="27" t="s">
        <v>387</v>
      </c>
      <c r="G734" s="31">
        <v>1.42</v>
      </c>
    </row>
    <row r="735" spans="2:7" ht="16.5">
      <c r="B735" s="27"/>
      <c r="C735" s="28"/>
      <c r="D735" s="41" t="s">
        <v>137</v>
      </c>
      <c r="E735" s="27"/>
      <c r="F735" s="27"/>
      <c r="G735" s="31"/>
    </row>
    <row r="736" spans="2:7" ht="16.5">
      <c r="B736" s="27"/>
      <c r="C736" s="28"/>
      <c r="D736" s="40"/>
      <c r="E736" s="27"/>
      <c r="F736" s="27"/>
      <c r="G736" s="31"/>
    </row>
    <row r="737" spans="2:7" ht="16.5">
      <c r="B737" s="27"/>
      <c r="C737" s="28">
        <v>5042</v>
      </c>
      <c r="D737" s="44" t="s">
        <v>436</v>
      </c>
      <c r="E737" s="27" t="s">
        <v>434</v>
      </c>
      <c r="F737" s="27" t="s">
        <v>397</v>
      </c>
      <c r="G737" s="31">
        <v>0.85</v>
      </c>
    </row>
    <row r="738" spans="2:7" ht="16.5">
      <c r="B738" s="27"/>
      <c r="C738" s="28"/>
      <c r="D738" s="41" t="s">
        <v>137</v>
      </c>
      <c r="E738" s="27"/>
      <c r="F738" s="27"/>
      <c r="G738" s="31"/>
    </row>
    <row r="739" spans="2:7" ht="16.5">
      <c r="B739" s="27"/>
      <c r="C739" s="28"/>
      <c r="D739" s="40"/>
      <c r="E739" s="27"/>
      <c r="F739" s="27"/>
      <c r="G739" s="31"/>
    </row>
    <row r="740" spans="2:7" ht="16.5">
      <c r="B740" s="27"/>
      <c r="C740" s="28">
        <v>5048</v>
      </c>
      <c r="D740" s="44" t="s">
        <v>435</v>
      </c>
      <c r="E740" s="27" t="s">
        <v>154</v>
      </c>
      <c r="F740" s="27" t="s">
        <v>434</v>
      </c>
      <c r="G740" s="31">
        <v>0.07</v>
      </c>
    </row>
    <row r="741" spans="2:7" ht="16.5">
      <c r="B741" s="27"/>
      <c r="C741" s="28"/>
      <c r="D741" s="41" t="s">
        <v>137</v>
      </c>
      <c r="E741" s="27"/>
      <c r="F741" s="27"/>
      <c r="G741" s="31"/>
    </row>
    <row r="742" spans="2:256" ht="18">
      <c r="B742" s="52"/>
      <c r="C742" s="76"/>
      <c r="D742" s="80"/>
      <c r="E742" s="52"/>
      <c r="F742" s="37" t="s">
        <v>144</v>
      </c>
      <c r="G742" s="38">
        <f>SUM(G718:G740)</f>
        <v>8.4</v>
      </c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  <c r="S742" s="78"/>
      <c r="T742" s="78"/>
      <c r="U742" s="78"/>
      <c r="V742" s="78"/>
      <c r="W742" s="78"/>
      <c r="X742" s="78"/>
      <c r="Y742" s="78"/>
      <c r="Z742" s="78"/>
      <c r="AA742" s="78"/>
      <c r="AB742" s="78"/>
      <c r="AC742" s="78"/>
      <c r="AD742" s="78"/>
      <c r="AE742" s="78"/>
      <c r="AF742" s="78"/>
      <c r="AG742" s="78"/>
      <c r="AH742" s="78"/>
      <c r="AI742" s="78"/>
      <c r="AJ742" s="78"/>
      <c r="AK742" s="78"/>
      <c r="AL742" s="78"/>
      <c r="AM742" s="78"/>
      <c r="AN742" s="78"/>
      <c r="AO742" s="78"/>
      <c r="AP742" s="78"/>
      <c r="AQ742" s="78"/>
      <c r="AR742" s="78"/>
      <c r="AS742" s="78"/>
      <c r="AT742" s="78"/>
      <c r="AU742" s="78"/>
      <c r="AV742" s="78"/>
      <c r="AW742" s="78"/>
      <c r="AX742" s="78"/>
      <c r="AY742" s="78"/>
      <c r="AZ742" s="78"/>
      <c r="BA742" s="78"/>
      <c r="BB742" s="78"/>
      <c r="BC742" s="78"/>
      <c r="BD742" s="78"/>
      <c r="BE742" s="78"/>
      <c r="BF742" s="78"/>
      <c r="BG742" s="78"/>
      <c r="BH742" s="78"/>
      <c r="BI742" s="78"/>
      <c r="BJ742" s="78"/>
      <c r="BK742" s="78"/>
      <c r="BL742" s="78"/>
      <c r="BM742" s="78"/>
      <c r="BN742" s="78"/>
      <c r="BO742" s="78"/>
      <c r="BP742" s="78"/>
      <c r="BQ742" s="78"/>
      <c r="BR742" s="78"/>
      <c r="BS742" s="78"/>
      <c r="BT742" s="78"/>
      <c r="BU742" s="78"/>
      <c r="BV742" s="78"/>
      <c r="BW742" s="78"/>
      <c r="BX742" s="78"/>
      <c r="BY742" s="78"/>
      <c r="BZ742" s="78"/>
      <c r="CA742" s="78"/>
      <c r="CB742" s="78"/>
      <c r="CC742" s="78"/>
      <c r="CD742" s="78"/>
      <c r="CE742" s="78"/>
      <c r="CF742" s="78"/>
      <c r="CG742" s="78"/>
      <c r="CH742" s="78"/>
      <c r="CI742" s="78"/>
      <c r="CJ742" s="78"/>
      <c r="CK742" s="78"/>
      <c r="CL742" s="78"/>
      <c r="CM742" s="78"/>
      <c r="CN742" s="78"/>
      <c r="CO742" s="78"/>
      <c r="CP742" s="78"/>
      <c r="CQ742" s="78"/>
      <c r="CR742" s="78"/>
      <c r="CS742" s="78"/>
      <c r="CT742" s="78"/>
      <c r="CU742" s="78"/>
      <c r="CV742" s="78"/>
      <c r="CW742" s="78"/>
      <c r="CX742" s="78"/>
      <c r="CY742" s="78"/>
      <c r="CZ742" s="78"/>
      <c r="DA742" s="78"/>
      <c r="DB742" s="78"/>
      <c r="DC742" s="78"/>
      <c r="DD742" s="78"/>
      <c r="DE742" s="78"/>
      <c r="DF742" s="78"/>
      <c r="DG742" s="78"/>
      <c r="DH742" s="78"/>
      <c r="DI742" s="78"/>
      <c r="DJ742" s="78"/>
      <c r="DK742" s="78"/>
      <c r="DL742" s="78"/>
      <c r="DM742" s="78"/>
      <c r="DN742" s="78"/>
      <c r="DO742" s="78"/>
      <c r="DP742" s="78"/>
      <c r="DQ742" s="78"/>
      <c r="DR742" s="78"/>
      <c r="DS742" s="78"/>
      <c r="DT742" s="78"/>
      <c r="DU742" s="78"/>
      <c r="DV742" s="78"/>
      <c r="DW742" s="78"/>
      <c r="DX742" s="78"/>
      <c r="DY742" s="78"/>
      <c r="DZ742" s="78"/>
      <c r="EA742" s="78"/>
      <c r="EB742" s="78"/>
      <c r="EC742" s="78"/>
      <c r="ED742" s="78"/>
      <c r="EE742" s="78"/>
      <c r="EF742" s="78"/>
      <c r="EG742" s="78"/>
      <c r="EH742" s="78"/>
      <c r="EI742" s="78"/>
      <c r="EJ742" s="78"/>
      <c r="EK742" s="78"/>
      <c r="EL742" s="78"/>
      <c r="EM742" s="78"/>
      <c r="EN742" s="78"/>
      <c r="EO742" s="78"/>
      <c r="EP742" s="78"/>
      <c r="EQ742" s="78"/>
      <c r="ER742" s="78"/>
      <c r="ES742" s="78"/>
      <c r="ET742" s="78"/>
      <c r="EU742" s="78"/>
      <c r="EV742" s="78"/>
      <c r="EW742" s="78"/>
      <c r="EX742" s="78"/>
      <c r="EY742" s="78"/>
      <c r="EZ742" s="78"/>
      <c r="FA742" s="78"/>
      <c r="FB742" s="78"/>
      <c r="FC742" s="78"/>
      <c r="FD742" s="78"/>
      <c r="FE742" s="78"/>
      <c r="FF742" s="78"/>
      <c r="FG742" s="78"/>
      <c r="FH742" s="78"/>
      <c r="FI742" s="78"/>
      <c r="FJ742" s="78"/>
      <c r="FK742" s="78"/>
      <c r="FL742" s="78"/>
      <c r="FM742" s="78"/>
      <c r="FN742" s="78"/>
      <c r="FO742" s="78"/>
      <c r="FP742" s="78"/>
      <c r="FQ742" s="78"/>
      <c r="FR742" s="78"/>
      <c r="FS742" s="78"/>
      <c r="FT742" s="78"/>
      <c r="FU742" s="78"/>
      <c r="FV742" s="78"/>
      <c r="FW742" s="78"/>
      <c r="FX742" s="78"/>
      <c r="FY742" s="78"/>
      <c r="FZ742" s="78"/>
      <c r="GA742" s="78"/>
      <c r="GB742" s="78"/>
      <c r="GC742" s="78"/>
      <c r="GD742" s="78"/>
      <c r="GE742" s="78"/>
      <c r="GF742" s="78"/>
      <c r="GG742" s="78"/>
      <c r="GH742" s="78"/>
      <c r="GI742" s="78"/>
      <c r="GJ742" s="78"/>
      <c r="GK742" s="78"/>
      <c r="GL742" s="78"/>
      <c r="GM742" s="78"/>
      <c r="GN742" s="78"/>
      <c r="GO742" s="78"/>
      <c r="GP742" s="78"/>
      <c r="GQ742" s="78"/>
      <c r="GR742" s="78"/>
      <c r="GS742" s="78"/>
      <c r="GT742" s="78"/>
      <c r="GU742" s="78"/>
      <c r="GV742" s="78"/>
      <c r="GW742" s="78"/>
      <c r="GX742" s="78"/>
      <c r="GY742" s="78"/>
      <c r="GZ742" s="78"/>
      <c r="HA742" s="78"/>
      <c r="HB742" s="78"/>
      <c r="HC742" s="78"/>
      <c r="HD742" s="78"/>
      <c r="HE742" s="78"/>
      <c r="HF742" s="78"/>
      <c r="HG742" s="78"/>
      <c r="HH742" s="78"/>
      <c r="HI742" s="78"/>
      <c r="HJ742" s="78"/>
      <c r="HK742" s="78"/>
      <c r="HL742" s="78"/>
      <c r="HM742" s="78"/>
      <c r="HN742" s="78"/>
      <c r="HO742" s="78"/>
      <c r="HP742" s="78"/>
      <c r="HQ742" s="78"/>
      <c r="HR742" s="78"/>
      <c r="HS742" s="78"/>
      <c r="HT742" s="78"/>
      <c r="HU742" s="78"/>
      <c r="HV742" s="78"/>
      <c r="HW742" s="78"/>
      <c r="HX742" s="78"/>
      <c r="HY742" s="78"/>
      <c r="HZ742" s="78"/>
      <c r="IA742" s="78"/>
      <c r="IB742" s="78"/>
      <c r="IC742" s="78"/>
      <c r="ID742" s="78"/>
      <c r="IE742" s="78"/>
      <c r="IF742" s="78"/>
      <c r="IG742" s="78"/>
      <c r="IH742" s="78"/>
      <c r="II742" s="78"/>
      <c r="IJ742" s="78"/>
      <c r="IK742" s="78"/>
      <c r="IL742" s="78"/>
      <c r="IM742" s="78"/>
      <c r="IN742" s="78"/>
      <c r="IO742" s="78"/>
      <c r="IP742" s="78"/>
      <c r="IQ742" s="78"/>
      <c r="IR742" s="78"/>
      <c r="IS742" s="78"/>
      <c r="IT742" s="78"/>
      <c r="IU742" s="78"/>
      <c r="IV742" s="78"/>
    </row>
    <row r="743" spans="2:7" ht="16.5">
      <c r="B743" s="27"/>
      <c r="C743" s="28"/>
      <c r="D743" s="40"/>
      <c r="E743" s="27"/>
      <c r="F743" s="27"/>
      <c r="G743" s="31"/>
    </row>
    <row r="744" spans="2:7" ht="16.5">
      <c r="B744" s="33" t="s">
        <v>258</v>
      </c>
      <c r="C744" s="28">
        <v>5004</v>
      </c>
      <c r="D744" s="44" t="s">
        <v>440</v>
      </c>
      <c r="E744" s="27" t="s">
        <v>441</v>
      </c>
      <c r="F744" s="27" t="s">
        <v>427</v>
      </c>
      <c r="G744" s="31">
        <v>0.14300000000000002</v>
      </c>
    </row>
    <row r="745" spans="2:7" ht="16.5">
      <c r="B745" s="27"/>
      <c r="C745" s="28"/>
      <c r="D745" s="41" t="s">
        <v>137</v>
      </c>
      <c r="E745" s="27"/>
      <c r="F745" s="27"/>
      <c r="G745" s="31"/>
    </row>
    <row r="746" spans="2:7" ht="16.5">
      <c r="B746" s="27"/>
      <c r="C746" s="28"/>
      <c r="D746" s="40"/>
      <c r="E746" s="27"/>
      <c r="F746" s="27"/>
      <c r="G746" s="31"/>
    </row>
    <row r="747" spans="2:7" ht="16.5">
      <c r="B747" s="27"/>
      <c r="C747" s="28">
        <v>5018</v>
      </c>
      <c r="D747" s="44" t="s">
        <v>303</v>
      </c>
      <c r="E747" s="27" t="s">
        <v>442</v>
      </c>
      <c r="F747" s="27" t="s">
        <v>443</v>
      </c>
      <c r="G747" s="31">
        <v>0.588</v>
      </c>
    </row>
    <row r="748" spans="2:7" ht="16.5">
      <c r="B748" s="27"/>
      <c r="C748" s="28"/>
      <c r="D748" s="41" t="s">
        <v>137</v>
      </c>
      <c r="E748" s="27"/>
      <c r="F748" s="27"/>
      <c r="G748" s="31"/>
    </row>
    <row r="749" spans="2:7" ht="16.5">
      <c r="B749" s="27"/>
      <c r="C749" s="28"/>
      <c r="D749" s="40"/>
      <c r="E749" s="27"/>
      <c r="F749" s="27"/>
      <c r="G749" s="31"/>
    </row>
    <row r="750" spans="2:7" ht="16.5">
      <c r="B750" s="27"/>
      <c r="C750" s="28">
        <v>5032</v>
      </c>
      <c r="D750" s="44" t="s">
        <v>388</v>
      </c>
      <c r="E750" s="27" t="s">
        <v>434</v>
      </c>
      <c r="F750" s="27" t="s">
        <v>444</v>
      </c>
      <c r="G750" s="31">
        <v>0.82</v>
      </c>
    </row>
    <row r="751" spans="2:7" ht="16.5">
      <c r="B751" s="27"/>
      <c r="C751" s="28"/>
      <c r="D751" s="41" t="s">
        <v>143</v>
      </c>
      <c r="E751" s="27"/>
      <c r="F751" s="27"/>
      <c r="G751" s="31"/>
    </row>
    <row r="752" spans="2:7" ht="16.5">
      <c r="B752" s="27"/>
      <c r="C752" s="28"/>
      <c r="D752" s="40"/>
      <c r="E752" s="27"/>
      <c r="F752" s="27"/>
      <c r="G752" s="31"/>
    </row>
    <row r="753" spans="2:7" ht="16.5">
      <c r="B753" s="27"/>
      <c r="C753" s="28">
        <v>5046</v>
      </c>
      <c r="D753" s="44" t="s">
        <v>445</v>
      </c>
      <c r="E753" s="27" t="s">
        <v>446</v>
      </c>
      <c r="F753" s="27" t="s">
        <v>447</v>
      </c>
      <c r="G753" s="31">
        <v>0.6</v>
      </c>
    </row>
    <row r="754" spans="2:7" ht="16.5">
      <c r="B754" s="27"/>
      <c r="C754" s="28"/>
      <c r="D754" s="41" t="s">
        <v>137</v>
      </c>
      <c r="E754" s="27"/>
      <c r="F754" s="27"/>
      <c r="G754" s="31"/>
    </row>
    <row r="755" spans="2:7" ht="16.5">
      <c r="B755" s="27"/>
      <c r="C755" s="28"/>
      <c r="D755" s="40"/>
      <c r="E755" s="27"/>
      <c r="F755" s="27"/>
      <c r="G755" s="31"/>
    </row>
    <row r="756" spans="2:7" ht="16.5">
      <c r="B756" s="27"/>
      <c r="C756" s="28">
        <v>5050</v>
      </c>
      <c r="D756" s="44" t="s">
        <v>448</v>
      </c>
      <c r="E756" s="27" t="s">
        <v>449</v>
      </c>
      <c r="F756" s="27" t="s">
        <v>450</v>
      </c>
      <c r="G756" s="31">
        <v>0.3</v>
      </c>
    </row>
    <row r="757" spans="2:7" ht="16.5">
      <c r="B757" s="27"/>
      <c r="C757" s="28"/>
      <c r="D757" s="41" t="s">
        <v>137</v>
      </c>
      <c r="E757" s="27"/>
      <c r="F757" s="27"/>
      <c r="G757" s="31"/>
    </row>
    <row r="758" spans="2:7" ht="16.5">
      <c r="B758" s="27"/>
      <c r="C758" s="28"/>
      <c r="D758" s="41"/>
      <c r="E758" s="27"/>
      <c r="F758" s="27"/>
      <c r="G758" s="31"/>
    </row>
    <row r="759" spans="2:256" ht="18">
      <c r="B759" s="52"/>
      <c r="C759" s="76"/>
      <c r="D759" s="77"/>
      <c r="E759" s="52"/>
      <c r="F759" s="37" t="s">
        <v>189</v>
      </c>
      <c r="G759" s="38">
        <f>SUM(G744:G756)</f>
        <v>2.4509999999999996</v>
      </c>
      <c r="I759" s="78"/>
      <c r="J759" s="78"/>
      <c r="K759" s="78"/>
      <c r="L759" s="78"/>
      <c r="M759" s="78"/>
      <c r="N759" s="78"/>
      <c r="O759" s="78"/>
      <c r="P759" s="78"/>
      <c r="Q759" s="78"/>
      <c r="R759" s="78"/>
      <c r="S759" s="78"/>
      <c r="T759" s="78"/>
      <c r="U759" s="78"/>
      <c r="V759" s="78"/>
      <c r="W759" s="78"/>
      <c r="X759" s="78"/>
      <c r="Y759" s="78"/>
      <c r="Z759" s="78"/>
      <c r="AA759" s="78"/>
      <c r="AB759" s="78"/>
      <c r="AC759" s="78"/>
      <c r="AD759" s="78"/>
      <c r="AE759" s="78"/>
      <c r="AF759" s="78"/>
      <c r="AG759" s="78"/>
      <c r="AH759" s="78"/>
      <c r="AI759" s="78"/>
      <c r="AJ759" s="78"/>
      <c r="AK759" s="78"/>
      <c r="AL759" s="78"/>
      <c r="AM759" s="78"/>
      <c r="AN759" s="78"/>
      <c r="AO759" s="78"/>
      <c r="AP759" s="78"/>
      <c r="AQ759" s="78"/>
      <c r="AR759" s="78"/>
      <c r="AS759" s="78"/>
      <c r="AT759" s="78"/>
      <c r="AU759" s="78"/>
      <c r="AV759" s="78"/>
      <c r="AW759" s="78"/>
      <c r="AX759" s="78"/>
      <c r="AY759" s="78"/>
      <c r="AZ759" s="78"/>
      <c r="BA759" s="78"/>
      <c r="BB759" s="78"/>
      <c r="BC759" s="78"/>
      <c r="BD759" s="78"/>
      <c r="BE759" s="78"/>
      <c r="BF759" s="78"/>
      <c r="BG759" s="78"/>
      <c r="BH759" s="78"/>
      <c r="BI759" s="78"/>
      <c r="BJ759" s="78"/>
      <c r="BK759" s="78"/>
      <c r="BL759" s="78"/>
      <c r="BM759" s="78"/>
      <c r="BN759" s="78"/>
      <c r="BO759" s="78"/>
      <c r="BP759" s="78"/>
      <c r="BQ759" s="78"/>
      <c r="BR759" s="78"/>
      <c r="BS759" s="78"/>
      <c r="BT759" s="78"/>
      <c r="BU759" s="78"/>
      <c r="BV759" s="78"/>
      <c r="BW759" s="78"/>
      <c r="BX759" s="78"/>
      <c r="BY759" s="78"/>
      <c r="BZ759" s="78"/>
      <c r="CA759" s="78"/>
      <c r="CB759" s="78"/>
      <c r="CC759" s="78"/>
      <c r="CD759" s="78"/>
      <c r="CE759" s="78"/>
      <c r="CF759" s="78"/>
      <c r="CG759" s="78"/>
      <c r="CH759" s="78"/>
      <c r="CI759" s="78"/>
      <c r="CJ759" s="78"/>
      <c r="CK759" s="78"/>
      <c r="CL759" s="78"/>
      <c r="CM759" s="78"/>
      <c r="CN759" s="78"/>
      <c r="CO759" s="78"/>
      <c r="CP759" s="78"/>
      <c r="CQ759" s="78"/>
      <c r="CR759" s="78"/>
      <c r="CS759" s="78"/>
      <c r="CT759" s="78"/>
      <c r="CU759" s="78"/>
      <c r="CV759" s="78"/>
      <c r="CW759" s="78"/>
      <c r="CX759" s="78"/>
      <c r="CY759" s="78"/>
      <c r="CZ759" s="78"/>
      <c r="DA759" s="78"/>
      <c r="DB759" s="78"/>
      <c r="DC759" s="78"/>
      <c r="DD759" s="78"/>
      <c r="DE759" s="78"/>
      <c r="DF759" s="78"/>
      <c r="DG759" s="78"/>
      <c r="DH759" s="78"/>
      <c r="DI759" s="78"/>
      <c r="DJ759" s="78"/>
      <c r="DK759" s="78"/>
      <c r="DL759" s="78"/>
      <c r="DM759" s="78"/>
      <c r="DN759" s="78"/>
      <c r="DO759" s="78"/>
      <c r="DP759" s="78"/>
      <c r="DQ759" s="78"/>
      <c r="DR759" s="78"/>
      <c r="DS759" s="78"/>
      <c r="DT759" s="78"/>
      <c r="DU759" s="78"/>
      <c r="DV759" s="78"/>
      <c r="DW759" s="78"/>
      <c r="DX759" s="78"/>
      <c r="DY759" s="78"/>
      <c r="DZ759" s="78"/>
      <c r="EA759" s="78"/>
      <c r="EB759" s="78"/>
      <c r="EC759" s="78"/>
      <c r="ED759" s="78"/>
      <c r="EE759" s="78"/>
      <c r="EF759" s="78"/>
      <c r="EG759" s="78"/>
      <c r="EH759" s="78"/>
      <c r="EI759" s="78"/>
      <c r="EJ759" s="78"/>
      <c r="EK759" s="78"/>
      <c r="EL759" s="78"/>
      <c r="EM759" s="78"/>
      <c r="EN759" s="78"/>
      <c r="EO759" s="78"/>
      <c r="EP759" s="78"/>
      <c r="EQ759" s="78"/>
      <c r="ER759" s="78"/>
      <c r="ES759" s="78"/>
      <c r="ET759" s="78"/>
      <c r="EU759" s="78"/>
      <c r="EV759" s="78"/>
      <c r="EW759" s="78"/>
      <c r="EX759" s="78"/>
      <c r="EY759" s="78"/>
      <c r="EZ759" s="78"/>
      <c r="FA759" s="78"/>
      <c r="FB759" s="78"/>
      <c r="FC759" s="78"/>
      <c r="FD759" s="78"/>
      <c r="FE759" s="78"/>
      <c r="FF759" s="78"/>
      <c r="FG759" s="78"/>
      <c r="FH759" s="78"/>
      <c r="FI759" s="78"/>
      <c r="FJ759" s="78"/>
      <c r="FK759" s="78"/>
      <c r="FL759" s="78"/>
      <c r="FM759" s="78"/>
      <c r="FN759" s="78"/>
      <c r="FO759" s="78"/>
      <c r="FP759" s="78"/>
      <c r="FQ759" s="78"/>
      <c r="FR759" s="78"/>
      <c r="FS759" s="78"/>
      <c r="FT759" s="78"/>
      <c r="FU759" s="78"/>
      <c r="FV759" s="78"/>
      <c r="FW759" s="78"/>
      <c r="FX759" s="78"/>
      <c r="FY759" s="78"/>
      <c r="FZ759" s="78"/>
      <c r="GA759" s="78"/>
      <c r="GB759" s="78"/>
      <c r="GC759" s="78"/>
      <c r="GD759" s="78"/>
      <c r="GE759" s="78"/>
      <c r="GF759" s="78"/>
      <c r="GG759" s="78"/>
      <c r="GH759" s="78"/>
      <c r="GI759" s="78"/>
      <c r="GJ759" s="78"/>
      <c r="GK759" s="78"/>
      <c r="GL759" s="78"/>
      <c r="GM759" s="78"/>
      <c r="GN759" s="78"/>
      <c r="GO759" s="78"/>
      <c r="GP759" s="78"/>
      <c r="GQ759" s="78"/>
      <c r="GR759" s="78"/>
      <c r="GS759" s="78"/>
      <c r="GT759" s="78"/>
      <c r="GU759" s="78"/>
      <c r="GV759" s="78"/>
      <c r="GW759" s="78"/>
      <c r="GX759" s="78"/>
      <c r="GY759" s="78"/>
      <c r="GZ759" s="78"/>
      <c r="HA759" s="78"/>
      <c r="HB759" s="78"/>
      <c r="HC759" s="78"/>
      <c r="HD759" s="78"/>
      <c r="HE759" s="78"/>
      <c r="HF759" s="78"/>
      <c r="HG759" s="78"/>
      <c r="HH759" s="78"/>
      <c r="HI759" s="78"/>
      <c r="HJ759" s="78"/>
      <c r="HK759" s="78"/>
      <c r="HL759" s="78"/>
      <c r="HM759" s="78"/>
      <c r="HN759" s="78"/>
      <c r="HO759" s="78"/>
      <c r="HP759" s="78"/>
      <c r="HQ759" s="78"/>
      <c r="HR759" s="78"/>
      <c r="HS759" s="78"/>
      <c r="HT759" s="78"/>
      <c r="HU759" s="78"/>
      <c r="HV759" s="78"/>
      <c r="HW759" s="78"/>
      <c r="HX759" s="78"/>
      <c r="HY759" s="78"/>
      <c r="HZ759" s="78"/>
      <c r="IA759" s="78"/>
      <c r="IB759" s="78"/>
      <c r="IC759" s="78"/>
      <c r="ID759" s="78"/>
      <c r="IE759" s="78"/>
      <c r="IF759" s="78"/>
      <c r="IG759" s="78"/>
      <c r="IH759" s="78"/>
      <c r="II759" s="78"/>
      <c r="IJ759" s="78"/>
      <c r="IK759" s="78"/>
      <c r="IL759" s="78"/>
      <c r="IM759" s="78"/>
      <c r="IN759" s="78"/>
      <c r="IO759" s="78"/>
      <c r="IP759" s="78"/>
      <c r="IQ759" s="78"/>
      <c r="IR759" s="78"/>
      <c r="IS759" s="78"/>
      <c r="IT759" s="78"/>
      <c r="IU759" s="78"/>
      <c r="IV759" s="78"/>
    </row>
    <row r="760" spans="2:7" ht="18">
      <c r="B760" s="27"/>
      <c r="C760" s="28"/>
      <c r="D760" s="41"/>
      <c r="E760" s="27"/>
      <c r="F760" s="52"/>
      <c r="G760" s="31"/>
    </row>
    <row r="761" spans="2:7" ht="18">
      <c r="B761" s="27"/>
      <c r="C761" s="28"/>
      <c r="D761" s="40"/>
      <c r="E761" s="24" t="s">
        <v>16</v>
      </c>
      <c r="F761" s="27"/>
      <c r="G761" s="31"/>
    </row>
    <row r="762" spans="2:7" ht="16.5">
      <c r="B762" s="27"/>
      <c r="C762" s="28"/>
      <c r="D762" s="40"/>
      <c r="E762" s="27"/>
      <c r="F762" s="27"/>
      <c r="G762" s="31"/>
    </row>
    <row r="763" spans="2:7" ht="16.5">
      <c r="B763" s="33" t="s">
        <v>221</v>
      </c>
      <c r="C763" s="28"/>
      <c r="D763" s="44" t="s">
        <v>451</v>
      </c>
      <c r="E763" s="27" t="s">
        <v>452</v>
      </c>
      <c r="F763" s="27" t="s">
        <v>453</v>
      </c>
      <c r="G763" s="31">
        <v>0.9380000000000001</v>
      </c>
    </row>
    <row r="764" spans="2:7" ht="16.5">
      <c r="B764" s="27"/>
      <c r="C764" s="28"/>
      <c r="D764" s="40"/>
      <c r="E764" s="27"/>
      <c r="F764" s="27"/>
      <c r="G764" s="31"/>
    </row>
    <row r="765" spans="2:7" ht="18">
      <c r="B765" s="27"/>
      <c r="C765" s="28"/>
      <c r="D765" s="40"/>
      <c r="E765" s="27"/>
      <c r="F765" s="37" t="s">
        <v>223</v>
      </c>
      <c r="G765" s="38">
        <f>SUM(G763)</f>
        <v>0.9380000000000001</v>
      </c>
    </row>
    <row r="766" spans="2:7" ht="16.5">
      <c r="B766" s="27"/>
      <c r="C766" s="28"/>
      <c r="D766" s="40"/>
      <c r="E766" s="27"/>
      <c r="F766" s="27"/>
      <c r="G766" s="31"/>
    </row>
    <row r="767" spans="2:7" ht="16.5">
      <c r="B767" s="33" t="s">
        <v>381</v>
      </c>
      <c r="C767" s="28"/>
      <c r="D767" s="44" t="s">
        <v>98</v>
      </c>
      <c r="E767" s="27" t="s">
        <v>403</v>
      </c>
      <c r="F767" s="27" t="s">
        <v>453</v>
      </c>
      <c r="G767" s="31">
        <v>0.97</v>
      </c>
    </row>
    <row r="768" spans="2:7" ht="16.5">
      <c r="B768" s="27"/>
      <c r="C768" s="28"/>
      <c r="D768" s="40"/>
      <c r="E768" s="27"/>
      <c r="F768" s="27"/>
      <c r="G768" s="31"/>
    </row>
    <row r="769" spans="2:7" ht="16.5">
      <c r="B769" s="27"/>
      <c r="C769" s="28"/>
      <c r="D769" s="44" t="s">
        <v>454</v>
      </c>
      <c r="E769" s="27" t="s">
        <v>455</v>
      </c>
      <c r="F769" s="27" t="s">
        <v>453</v>
      </c>
      <c r="G769" s="31">
        <v>0.784</v>
      </c>
    </row>
    <row r="770" spans="2:7" ht="16.5">
      <c r="B770" s="27"/>
      <c r="C770" s="28"/>
      <c r="D770" s="40"/>
      <c r="E770" s="27"/>
      <c r="F770" s="27"/>
      <c r="G770" s="31"/>
    </row>
    <row r="771" spans="2:256" ht="18">
      <c r="B771" s="52"/>
      <c r="C771" s="76"/>
      <c r="D771" s="80"/>
      <c r="E771" s="52"/>
      <c r="F771" s="37" t="s">
        <v>126</v>
      </c>
      <c r="G771" s="38">
        <f>SUM(G767:G769)</f>
        <v>1.754</v>
      </c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  <c r="S771" s="78"/>
      <c r="T771" s="78"/>
      <c r="U771" s="78"/>
      <c r="V771" s="78"/>
      <c r="W771" s="78"/>
      <c r="X771" s="78"/>
      <c r="Y771" s="78"/>
      <c r="Z771" s="78"/>
      <c r="AA771" s="78"/>
      <c r="AB771" s="78"/>
      <c r="AC771" s="78"/>
      <c r="AD771" s="78"/>
      <c r="AE771" s="78"/>
      <c r="AF771" s="78"/>
      <c r="AG771" s="78"/>
      <c r="AH771" s="78"/>
      <c r="AI771" s="78"/>
      <c r="AJ771" s="78"/>
      <c r="AK771" s="78"/>
      <c r="AL771" s="78"/>
      <c r="AM771" s="78"/>
      <c r="AN771" s="78"/>
      <c r="AO771" s="78"/>
      <c r="AP771" s="78"/>
      <c r="AQ771" s="78"/>
      <c r="AR771" s="78"/>
      <c r="AS771" s="78"/>
      <c r="AT771" s="78"/>
      <c r="AU771" s="78"/>
      <c r="AV771" s="78"/>
      <c r="AW771" s="78"/>
      <c r="AX771" s="78"/>
      <c r="AY771" s="78"/>
      <c r="AZ771" s="78"/>
      <c r="BA771" s="78"/>
      <c r="BB771" s="78"/>
      <c r="BC771" s="78"/>
      <c r="BD771" s="78"/>
      <c r="BE771" s="78"/>
      <c r="BF771" s="78"/>
      <c r="BG771" s="78"/>
      <c r="BH771" s="78"/>
      <c r="BI771" s="78"/>
      <c r="BJ771" s="78"/>
      <c r="BK771" s="78"/>
      <c r="BL771" s="78"/>
      <c r="BM771" s="78"/>
      <c r="BN771" s="78"/>
      <c r="BO771" s="78"/>
      <c r="BP771" s="78"/>
      <c r="BQ771" s="78"/>
      <c r="BR771" s="78"/>
      <c r="BS771" s="78"/>
      <c r="BT771" s="78"/>
      <c r="BU771" s="78"/>
      <c r="BV771" s="78"/>
      <c r="BW771" s="78"/>
      <c r="BX771" s="78"/>
      <c r="BY771" s="78"/>
      <c r="BZ771" s="78"/>
      <c r="CA771" s="78"/>
      <c r="CB771" s="78"/>
      <c r="CC771" s="78"/>
      <c r="CD771" s="78"/>
      <c r="CE771" s="78"/>
      <c r="CF771" s="78"/>
      <c r="CG771" s="78"/>
      <c r="CH771" s="78"/>
      <c r="CI771" s="78"/>
      <c r="CJ771" s="78"/>
      <c r="CK771" s="78"/>
      <c r="CL771" s="78"/>
      <c r="CM771" s="78"/>
      <c r="CN771" s="78"/>
      <c r="CO771" s="78"/>
      <c r="CP771" s="78"/>
      <c r="CQ771" s="78"/>
      <c r="CR771" s="78"/>
      <c r="CS771" s="78"/>
      <c r="CT771" s="78"/>
      <c r="CU771" s="78"/>
      <c r="CV771" s="78"/>
      <c r="CW771" s="78"/>
      <c r="CX771" s="78"/>
      <c r="CY771" s="78"/>
      <c r="CZ771" s="78"/>
      <c r="DA771" s="78"/>
      <c r="DB771" s="78"/>
      <c r="DC771" s="78"/>
      <c r="DD771" s="78"/>
      <c r="DE771" s="78"/>
      <c r="DF771" s="78"/>
      <c r="DG771" s="78"/>
      <c r="DH771" s="78"/>
      <c r="DI771" s="78"/>
      <c r="DJ771" s="78"/>
      <c r="DK771" s="78"/>
      <c r="DL771" s="78"/>
      <c r="DM771" s="78"/>
      <c r="DN771" s="78"/>
      <c r="DO771" s="78"/>
      <c r="DP771" s="78"/>
      <c r="DQ771" s="78"/>
      <c r="DR771" s="78"/>
      <c r="DS771" s="78"/>
      <c r="DT771" s="78"/>
      <c r="DU771" s="78"/>
      <c r="DV771" s="78"/>
      <c r="DW771" s="78"/>
      <c r="DX771" s="78"/>
      <c r="DY771" s="78"/>
      <c r="DZ771" s="78"/>
      <c r="EA771" s="78"/>
      <c r="EB771" s="78"/>
      <c r="EC771" s="78"/>
      <c r="ED771" s="78"/>
      <c r="EE771" s="78"/>
      <c r="EF771" s="78"/>
      <c r="EG771" s="78"/>
      <c r="EH771" s="78"/>
      <c r="EI771" s="78"/>
      <c r="EJ771" s="78"/>
      <c r="EK771" s="78"/>
      <c r="EL771" s="78"/>
      <c r="EM771" s="78"/>
      <c r="EN771" s="78"/>
      <c r="EO771" s="78"/>
      <c r="EP771" s="78"/>
      <c r="EQ771" s="78"/>
      <c r="ER771" s="78"/>
      <c r="ES771" s="78"/>
      <c r="ET771" s="78"/>
      <c r="EU771" s="78"/>
      <c r="EV771" s="78"/>
      <c r="EW771" s="78"/>
      <c r="EX771" s="78"/>
      <c r="EY771" s="78"/>
      <c r="EZ771" s="78"/>
      <c r="FA771" s="78"/>
      <c r="FB771" s="78"/>
      <c r="FC771" s="78"/>
      <c r="FD771" s="78"/>
      <c r="FE771" s="78"/>
      <c r="FF771" s="78"/>
      <c r="FG771" s="78"/>
      <c r="FH771" s="78"/>
      <c r="FI771" s="78"/>
      <c r="FJ771" s="78"/>
      <c r="FK771" s="78"/>
      <c r="FL771" s="78"/>
      <c r="FM771" s="78"/>
      <c r="FN771" s="78"/>
      <c r="FO771" s="78"/>
      <c r="FP771" s="78"/>
      <c r="FQ771" s="78"/>
      <c r="FR771" s="78"/>
      <c r="FS771" s="78"/>
      <c r="FT771" s="78"/>
      <c r="FU771" s="78"/>
      <c r="FV771" s="78"/>
      <c r="FW771" s="78"/>
      <c r="FX771" s="78"/>
      <c r="FY771" s="78"/>
      <c r="FZ771" s="78"/>
      <c r="GA771" s="78"/>
      <c r="GB771" s="78"/>
      <c r="GC771" s="78"/>
      <c r="GD771" s="78"/>
      <c r="GE771" s="78"/>
      <c r="GF771" s="78"/>
      <c r="GG771" s="78"/>
      <c r="GH771" s="78"/>
      <c r="GI771" s="78"/>
      <c r="GJ771" s="78"/>
      <c r="GK771" s="78"/>
      <c r="GL771" s="78"/>
      <c r="GM771" s="78"/>
      <c r="GN771" s="78"/>
      <c r="GO771" s="78"/>
      <c r="GP771" s="78"/>
      <c r="GQ771" s="78"/>
      <c r="GR771" s="78"/>
      <c r="GS771" s="78"/>
      <c r="GT771" s="78"/>
      <c r="GU771" s="78"/>
      <c r="GV771" s="78"/>
      <c r="GW771" s="78"/>
      <c r="GX771" s="78"/>
      <c r="GY771" s="78"/>
      <c r="GZ771" s="78"/>
      <c r="HA771" s="78"/>
      <c r="HB771" s="78"/>
      <c r="HC771" s="78"/>
      <c r="HD771" s="78"/>
      <c r="HE771" s="78"/>
      <c r="HF771" s="78"/>
      <c r="HG771" s="78"/>
      <c r="HH771" s="78"/>
      <c r="HI771" s="78"/>
      <c r="HJ771" s="78"/>
      <c r="HK771" s="78"/>
      <c r="HL771" s="78"/>
      <c r="HM771" s="78"/>
      <c r="HN771" s="78"/>
      <c r="HO771" s="78"/>
      <c r="HP771" s="78"/>
      <c r="HQ771" s="78"/>
      <c r="HR771" s="78"/>
      <c r="HS771" s="78"/>
      <c r="HT771" s="78"/>
      <c r="HU771" s="78"/>
      <c r="HV771" s="78"/>
      <c r="HW771" s="78"/>
      <c r="HX771" s="78"/>
      <c r="HY771" s="78"/>
      <c r="HZ771" s="78"/>
      <c r="IA771" s="78"/>
      <c r="IB771" s="78"/>
      <c r="IC771" s="78"/>
      <c r="ID771" s="78"/>
      <c r="IE771" s="78"/>
      <c r="IF771" s="78"/>
      <c r="IG771" s="78"/>
      <c r="IH771" s="78"/>
      <c r="II771" s="78"/>
      <c r="IJ771" s="78"/>
      <c r="IK771" s="78"/>
      <c r="IL771" s="78"/>
      <c r="IM771" s="78"/>
      <c r="IN771" s="78"/>
      <c r="IO771" s="78"/>
      <c r="IP771" s="78"/>
      <c r="IQ771" s="78"/>
      <c r="IR771" s="78"/>
      <c r="IS771" s="78"/>
      <c r="IT771" s="78"/>
      <c r="IU771" s="78"/>
      <c r="IV771" s="78"/>
    </row>
    <row r="772" spans="2:7" ht="16.5">
      <c r="B772" s="27"/>
      <c r="C772" s="28"/>
      <c r="D772" s="40"/>
      <c r="E772" s="27"/>
      <c r="F772" s="27"/>
      <c r="G772" s="31"/>
    </row>
    <row r="773" spans="2:7" ht="16.5">
      <c r="B773" s="33" t="s">
        <v>352</v>
      </c>
      <c r="C773" s="28">
        <v>5107</v>
      </c>
      <c r="D773" s="44" t="s">
        <v>456</v>
      </c>
      <c r="E773" s="27" t="s">
        <v>457</v>
      </c>
      <c r="F773" s="27" t="s">
        <v>458</v>
      </c>
      <c r="G773" s="31">
        <v>0.13</v>
      </c>
    </row>
    <row r="774" spans="2:7" ht="16.5">
      <c r="B774" s="27"/>
      <c r="C774" s="28"/>
      <c r="D774" s="41" t="s">
        <v>1057</v>
      </c>
      <c r="E774" s="27"/>
      <c r="F774" s="27"/>
      <c r="G774" s="31"/>
    </row>
    <row r="775" spans="2:7" ht="16.5">
      <c r="B775" s="27"/>
      <c r="C775" s="28"/>
      <c r="D775" s="40"/>
      <c r="E775" s="27"/>
      <c r="F775" s="27"/>
      <c r="G775" s="31"/>
    </row>
    <row r="776" spans="2:7" ht="16.5">
      <c r="B776" s="27"/>
      <c r="C776" s="28">
        <v>5108</v>
      </c>
      <c r="D776" s="44" t="s">
        <v>459</v>
      </c>
      <c r="E776" s="27" t="s">
        <v>456</v>
      </c>
      <c r="F776" s="27" t="s">
        <v>453</v>
      </c>
      <c r="G776" s="31">
        <v>0.7</v>
      </c>
    </row>
    <row r="777" spans="2:7" ht="16.5">
      <c r="B777" s="27"/>
      <c r="C777" s="28"/>
      <c r="D777" s="41" t="s">
        <v>1057</v>
      </c>
      <c r="E777" s="27"/>
      <c r="F777" s="27"/>
      <c r="G777" s="31"/>
    </row>
    <row r="778" spans="2:7" ht="16.5">
      <c r="B778" s="27"/>
      <c r="C778" s="28"/>
      <c r="D778" s="40"/>
      <c r="E778" s="27"/>
      <c r="F778" s="27"/>
      <c r="G778" s="31"/>
    </row>
    <row r="779" spans="2:256" ht="18">
      <c r="B779" s="52"/>
      <c r="C779" s="76"/>
      <c r="D779" s="80"/>
      <c r="E779" s="52"/>
      <c r="F779" s="37" t="s">
        <v>144</v>
      </c>
      <c r="G779" s="38">
        <f>SUM(G773:G776)</f>
        <v>0.83</v>
      </c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  <c r="S779" s="78"/>
      <c r="T779" s="78"/>
      <c r="U779" s="78"/>
      <c r="V779" s="78"/>
      <c r="W779" s="78"/>
      <c r="X779" s="78"/>
      <c r="Y779" s="78"/>
      <c r="Z779" s="78"/>
      <c r="AA779" s="78"/>
      <c r="AB779" s="78"/>
      <c r="AC779" s="78"/>
      <c r="AD779" s="78"/>
      <c r="AE779" s="78"/>
      <c r="AF779" s="78"/>
      <c r="AG779" s="78"/>
      <c r="AH779" s="78"/>
      <c r="AI779" s="78"/>
      <c r="AJ779" s="78"/>
      <c r="AK779" s="78"/>
      <c r="AL779" s="78"/>
      <c r="AM779" s="78"/>
      <c r="AN779" s="78"/>
      <c r="AO779" s="78"/>
      <c r="AP779" s="78"/>
      <c r="AQ779" s="78"/>
      <c r="AR779" s="78"/>
      <c r="AS779" s="78"/>
      <c r="AT779" s="78"/>
      <c r="AU779" s="78"/>
      <c r="AV779" s="78"/>
      <c r="AW779" s="78"/>
      <c r="AX779" s="78"/>
      <c r="AY779" s="78"/>
      <c r="AZ779" s="78"/>
      <c r="BA779" s="78"/>
      <c r="BB779" s="78"/>
      <c r="BC779" s="78"/>
      <c r="BD779" s="78"/>
      <c r="BE779" s="78"/>
      <c r="BF779" s="78"/>
      <c r="BG779" s="78"/>
      <c r="BH779" s="78"/>
      <c r="BI779" s="78"/>
      <c r="BJ779" s="78"/>
      <c r="BK779" s="78"/>
      <c r="BL779" s="78"/>
      <c r="BM779" s="78"/>
      <c r="BN779" s="78"/>
      <c r="BO779" s="78"/>
      <c r="BP779" s="78"/>
      <c r="BQ779" s="78"/>
      <c r="BR779" s="78"/>
      <c r="BS779" s="78"/>
      <c r="BT779" s="78"/>
      <c r="BU779" s="78"/>
      <c r="BV779" s="78"/>
      <c r="BW779" s="78"/>
      <c r="BX779" s="78"/>
      <c r="BY779" s="78"/>
      <c r="BZ779" s="78"/>
      <c r="CA779" s="78"/>
      <c r="CB779" s="78"/>
      <c r="CC779" s="78"/>
      <c r="CD779" s="78"/>
      <c r="CE779" s="78"/>
      <c r="CF779" s="78"/>
      <c r="CG779" s="78"/>
      <c r="CH779" s="78"/>
      <c r="CI779" s="78"/>
      <c r="CJ779" s="78"/>
      <c r="CK779" s="78"/>
      <c r="CL779" s="78"/>
      <c r="CM779" s="78"/>
      <c r="CN779" s="78"/>
      <c r="CO779" s="78"/>
      <c r="CP779" s="78"/>
      <c r="CQ779" s="78"/>
      <c r="CR779" s="78"/>
      <c r="CS779" s="78"/>
      <c r="CT779" s="78"/>
      <c r="CU779" s="78"/>
      <c r="CV779" s="78"/>
      <c r="CW779" s="78"/>
      <c r="CX779" s="78"/>
      <c r="CY779" s="78"/>
      <c r="CZ779" s="78"/>
      <c r="DA779" s="78"/>
      <c r="DB779" s="78"/>
      <c r="DC779" s="78"/>
      <c r="DD779" s="78"/>
      <c r="DE779" s="78"/>
      <c r="DF779" s="78"/>
      <c r="DG779" s="78"/>
      <c r="DH779" s="78"/>
      <c r="DI779" s="78"/>
      <c r="DJ779" s="78"/>
      <c r="DK779" s="78"/>
      <c r="DL779" s="78"/>
      <c r="DM779" s="78"/>
      <c r="DN779" s="78"/>
      <c r="DO779" s="78"/>
      <c r="DP779" s="78"/>
      <c r="DQ779" s="78"/>
      <c r="DR779" s="78"/>
      <c r="DS779" s="78"/>
      <c r="DT779" s="78"/>
      <c r="DU779" s="78"/>
      <c r="DV779" s="78"/>
      <c r="DW779" s="78"/>
      <c r="DX779" s="78"/>
      <c r="DY779" s="78"/>
      <c r="DZ779" s="78"/>
      <c r="EA779" s="78"/>
      <c r="EB779" s="78"/>
      <c r="EC779" s="78"/>
      <c r="ED779" s="78"/>
      <c r="EE779" s="78"/>
      <c r="EF779" s="78"/>
      <c r="EG779" s="78"/>
      <c r="EH779" s="78"/>
      <c r="EI779" s="78"/>
      <c r="EJ779" s="78"/>
      <c r="EK779" s="78"/>
      <c r="EL779" s="78"/>
      <c r="EM779" s="78"/>
      <c r="EN779" s="78"/>
      <c r="EO779" s="78"/>
      <c r="EP779" s="78"/>
      <c r="EQ779" s="78"/>
      <c r="ER779" s="78"/>
      <c r="ES779" s="78"/>
      <c r="ET779" s="78"/>
      <c r="EU779" s="78"/>
      <c r="EV779" s="78"/>
      <c r="EW779" s="78"/>
      <c r="EX779" s="78"/>
      <c r="EY779" s="78"/>
      <c r="EZ779" s="78"/>
      <c r="FA779" s="78"/>
      <c r="FB779" s="78"/>
      <c r="FC779" s="78"/>
      <c r="FD779" s="78"/>
      <c r="FE779" s="78"/>
      <c r="FF779" s="78"/>
      <c r="FG779" s="78"/>
      <c r="FH779" s="78"/>
      <c r="FI779" s="78"/>
      <c r="FJ779" s="78"/>
      <c r="FK779" s="78"/>
      <c r="FL779" s="78"/>
      <c r="FM779" s="78"/>
      <c r="FN779" s="78"/>
      <c r="FO779" s="78"/>
      <c r="FP779" s="78"/>
      <c r="FQ779" s="78"/>
      <c r="FR779" s="78"/>
      <c r="FS779" s="78"/>
      <c r="FT779" s="78"/>
      <c r="FU779" s="78"/>
      <c r="FV779" s="78"/>
      <c r="FW779" s="78"/>
      <c r="FX779" s="78"/>
      <c r="FY779" s="78"/>
      <c r="FZ779" s="78"/>
      <c r="GA779" s="78"/>
      <c r="GB779" s="78"/>
      <c r="GC779" s="78"/>
      <c r="GD779" s="78"/>
      <c r="GE779" s="78"/>
      <c r="GF779" s="78"/>
      <c r="GG779" s="78"/>
      <c r="GH779" s="78"/>
      <c r="GI779" s="78"/>
      <c r="GJ779" s="78"/>
      <c r="GK779" s="78"/>
      <c r="GL779" s="78"/>
      <c r="GM779" s="78"/>
      <c r="GN779" s="78"/>
      <c r="GO779" s="78"/>
      <c r="GP779" s="78"/>
      <c r="GQ779" s="78"/>
      <c r="GR779" s="78"/>
      <c r="GS779" s="78"/>
      <c r="GT779" s="78"/>
      <c r="GU779" s="78"/>
      <c r="GV779" s="78"/>
      <c r="GW779" s="78"/>
      <c r="GX779" s="78"/>
      <c r="GY779" s="78"/>
      <c r="GZ779" s="78"/>
      <c r="HA779" s="78"/>
      <c r="HB779" s="78"/>
      <c r="HC779" s="78"/>
      <c r="HD779" s="78"/>
      <c r="HE779" s="78"/>
      <c r="HF779" s="78"/>
      <c r="HG779" s="78"/>
      <c r="HH779" s="78"/>
      <c r="HI779" s="78"/>
      <c r="HJ779" s="78"/>
      <c r="HK779" s="78"/>
      <c r="HL779" s="78"/>
      <c r="HM779" s="78"/>
      <c r="HN779" s="78"/>
      <c r="HO779" s="78"/>
      <c r="HP779" s="78"/>
      <c r="HQ779" s="78"/>
      <c r="HR779" s="78"/>
      <c r="HS779" s="78"/>
      <c r="HT779" s="78"/>
      <c r="HU779" s="78"/>
      <c r="HV779" s="78"/>
      <c r="HW779" s="78"/>
      <c r="HX779" s="78"/>
      <c r="HY779" s="78"/>
      <c r="HZ779" s="78"/>
      <c r="IA779" s="78"/>
      <c r="IB779" s="78"/>
      <c r="IC779" s="78"/>
      <c r="ID779" s="78"/>
      <c r="IE779" s="78"/>
      <c r="IF779" s="78"/>
      <c r="IG779" s="78"/>
      <c r="IH779" s="78"/>
      <c r="II779" s="78"/>
      <c r="IJ779" s="78"/>
      <c r="IK779" s="78"/>
      <c r="IL779" s="78"/>
      <c r="IM779" s="78"/>
      <c r="IN779" s="78"/>
      <c r="IO779" s="78"/>
      <c r="IP779" s="78"/>
      <c r="IQ779" s="78"/>
      <c r="IR779" s="78"/>
      <c r="IS779" s="78"/>
      <c r="IT779" s="78"/>
      <c r="IU779" s="78"/>
      <c r="IV779" s="78"/>
    </row>
    <row r="780" spans="2:7" ht="16.5">
      <c r="B780" s="27"/>
      <c r="C780" s="28"/>
      <c r="D780" s="40"/>
      <c r="E780" s="27"/>
      <c r="F780" s="27"/>
      <c r="G780" s="31"/>
    </row>
    <row r="781" spans="2:7" ht="16.5">
      <c r="B781" s="33" t="s">
        <v>258</v>
      </c>
      <c r="C781" s="28">
        <v>5102</v>
      </c>
      <c r="D781" s="44" t="s">
        <v>460</v>
      </c>
      <c r="E781" s="27" t="s">
        <v>461</v>
      </c>
      <c r="F781" s="27" t="s">
        <v>462</v>
      </c>
      <c r="G781" s="31">
        <v>0.15</v>
      </c>
    </row>
    <row r="782" spans="2:7" ht="16.5">
      <c r="B782" s="27"/>
      <c r="C782" s="28"/>
      <c r="D782" s="41" t="s">
        <v>1067</v>
      </c>
      <c r="E782" s="27"/>
      <c r="F782" s="27"/>
      <c r="G782" s="31"/>
    </row>
    <row r="783" spans="2:7" ht="16.5">
      <c r="B783" s="27"/>
      <c r="C783" s="28"/>
      <c r="D783" s="40"/>
      <c r="E783" s="27"/>
      <c r="F783" s="27"/>
      <c r="G783" s="31"/>
    </row>
    <row r="784" spans="2:7" ht="16.5">
      <c r="B784" s="27"/>
      <c r="C784" s="28">
        <v>5104</v>
      </c>
      <c r="D784" s="44" t="s">
        <v>463</v>
      </c>
      <c r="E784" s="27" t="s">
        <v>455</v>
      </c>
      <c r="F784" s="27" t="s">
        <v>461</v>
      </c>
      <c r="G784" s="31">
        <v>0.41</v>
      </c>
    </row>
    <row r="785" spans="2:7" ht="16.5">
      <c r="B785" s="27"/>
      <c r="C785" s="28"/>
      <c r="D785" s="41" t="s">
        <v>1049</v>
      </c>
      <c r="E785" s="27"/>
      <c r="F785" s="27"/>
      <c r="G785" s="31"/>
    </row>
    <row r="786" spans="2:7" ht="16.5">
      <c r="B786" s="27"/>
      <c r="C786" s="28"/>
      <c r="D786" s="40"/>
      <c r="E786" s="27"/>
      <c r="F786" s="27"/>
      <c r="G786" s="31"/>
    </row>
    <row r="787" spans="2:7" ht="16.5">
      <c r="B787" s="27"/>
      <c r="C787" s="28">
        <v>5106</v>
      </c>
      <c r="D787" s="44" t="s">
        <v>464</v>
      </c>
      <c r="E787" s="27" t="s">
        <v>455</v>
      </c>
      <c r="F787" s="27" t="s">
        <v>465</v>
      </c>
      <c r="G787" s="31">
        <v>0.51</v>
      </c>
    </row>
    <row r="788" spans="2:7" ht="16.5">
      <c r="B788" s="27"/>
      <c r="C788" s="28"/>
      <c r="D788" s="41" t="s">
        <v>1067</v>
      </c>
      <c r="E788" s="27"/>
      <c r="F788" s="27"/>
      <c r="G788" s="31"/>
    </row>
    <row r="789" spans="2:7" ht="16.5">
      <c r="B789" s="27"/>
      <c r="C789" s="28"/>
      <c r="D789" s="40"/>
      <c r="E789" s="27"/>
      <c r="F789" s="27"/>
      <c r="G789" s="31"/>
    </row>
    <row r="790" spans="2:7" ht="16.5">
      <c r="B790" s="27"/>
      <c r="C790" s="28">
        <v>5110</v>
      </c>
      <c r="D790" s="44" t="s">
        <v>466</v>
      </c>
      <c r="E790" s="40" t="s">
        <v>459</v>
      </c>
      <c r="F790" s="27" t="s">
        <v>455</v>
      </c>
      <c r="G790" s="31">
        <v>0.33</v>
      </c>
    </row>
    <row r="791" spans="2:7" ht="16.5">
      <c r="B791" s="27"/>
      <c r="C791" s="28"/>
      <c r="D791" s="41" t="s">
        <v>1049</v>
      </c>
      <c r="E791" s="40"/>
      <c r="F791" s="27"/>
      <c r="G791" s="31"/>
    </row>
    <row r="792" spans="2:7" ht="16.5">
      <c r="B792" s="27"/>
      <c r="C792" s="28"/>
      <c r="D792" s="41"/>
      <c r="E792" s="27"/>
      <c r="F792" s="27"/>
      <c r="G792" s="31"/>
    </row>
    <row r="793" spans="2:256" ht="18">
      <c r="B793" s="52"/>
      <c r="C793" s="76"/>
      <c r="D793" s="77"/>
      <c r="E793" s="52"/>
      <c r="F793" s="37" t="s">
        <v>189</v>
      </c>
      <c r="G793" s="38">
        <f>SUM(G781:G790)</f>
        <v>1.4</v>
      </c>
      <c r="I793" s="78"/>
      <c r="J793" s="78"/>
      <c r="K793" s="78"/>
      <c r="L793" s="78"/>
      <c r="M793" s="78"/>
      <c r="N793" s="78"/>
      <c r="O793" s="78"/>
      <c r="P793" s="78"/>
      <c r="Q793" s="78"/>
      <c r="R793" s="78"/>
      <c r="S793" s="78"/>
      <c r="T793" s="78"/>
      <c r="U793" s="78"/>
      <c r="V793" s="78"/>
      <c r="W793" s="78"/>
      <c r="X793" s="78"/>
      <c r="Y793" s="78"/>
      <c r="Z793" s="78"/>
      <c r="AA793" s="78"/>
      <c r="AB793" s="78"/>
      <c r="AC793" s="78"/>
      <c r="AD793" s="78"/>
      <c r="AE793" s="78"/>
      <c r="AF793" s="78"/>
      <c r="AG793" s="78"/>
      <c r="AH793" s="78"/>
      <c r="AI793" s="78"/>
      <c r="AJ793" s="78"/>
      <c r="AK793" s="78"/>
      <c r="AL793" s="78"/>
      <c r="AM793" s="78"/>
      <c r="AN793" s="78"/>
      <c r="AO793" s="78"/>
      <c r="AP793" s="78"/>
      <c r="AQ793" s="78"/>
      <c r="AR793" s="78"/>
      <c r="AS793" s="78"/>
      <c r="AT793" s="78"/>
      <c r="AU793" s="78"/>
      <c r="AV793" s="78"/>
      <c r="AW793" s="78"/>
      <c r="AX793" s="78"/>
      <c r="AY793" s="78"/>
      <c r="AZ793" s="78"/>
      <c r="BA793" s="78"/>
      <c r="BB793" s="78"/>
      <c r="BC793" s="78"/>
      <c r="BD793" s="78"/>
      <c r="BE793" s="78"/>
      <c r="BF793" s="78"/>
      <c r="BG793" s="78"/>
      <c r="BH793" s="78"/>
      <c r="BI793" s="78"/>
      <c r="BJ793" s="78"/>
      <c r="BK793" s="78"/>
      <c r="BL793" s="78"/>
      <c r="BM793" s="78"/>
      <c r="BN793" s="78"/>
      <c r="BO793" s="78"/>
      <c r="BP793" s="78"/>
      <c r="BQ793" s="78"/>
      <c r="BR793" s="78"/>
      <c r="BS793" s="78"/>
      <c r="BT793" s="78"/>
      <c r="BU793" s="78"/>
      <c r="BV793" s="78"/>
      <c r="BW793" s="78"/>
      <c r="BX793" s="78"/>
      <c r="BY793" s="78"/>
      <c r="BZ793" s="78"/>
      <c r="CA793" s="78"/>
      <c r="CB793" s="78"/>
      <c r="CC793" s="78"/>
      <c r="CD793" s="78"/>
      <c r="CE793" s="78"/>
      <c r="CF793" s="78"/>
      <c r="CG793" s="78"/>
      <c r="CH793" s="78"/>
      <c r="CI793" s="78"/>
      <c r="CJ793" s="78"/>
      <c r="CK793" s="78"/>
      <c r="CL793" s="78"/>
      <c r="CM793" s="78"/>
      <c r="CN793" s="78"/>
      <c r="CO793" s="78"/>
      <c r="CP793" s="78"/>
      <c r="CQ793" s="78"/>
      <c r="CR793" s="78"/>
      <c r="CS793" s="78"/>
      <c r="CT793" s="78"/>
      <c r="CU793" s="78"/>
      <c r="CV793" s="78"/>
      <c r="CW793" s="78"/>
      <c r="CX793" s="78"/>
      <c r="CY793" s="78"/>
      <c r="CZ793" s="78"/>
      <c r="DA793" s="78"/>
      <c r="DB793" s="78"/>
      <c r="DC793" s="78"/>
      <c r="DD793" s="78"/>
      <c r="DE793" s="78"/>
      <c r="DF793" s="78"/>
      <c r="DG793" s="78"/>
      <c r="DH793" s="78"/>
      <c r="DI793" s="78"/>
      <c r="DJ793" s="78"/>
      <c r="DK793" s="78"/>
      <c r="DL793" s="78"/>
      <c r="DM793" s="78"/>
      <c r="DN793" s="78"/>
      <c r="DO793" s="78"/>
      <c r="DP793" s="78"/>
      <c r="DQ793" s="78"/>
      <c r="DR793" s="78"/>
      <c r="DS793" s="78"/>
      <c r="DT793" s="78"/>
      <c r="DU793" s="78"/>
      <c r="DV793" s="78"/>
      <c r="DW793" s="78"/>
      <c r="DX793" s="78"/>
      <c r="DY793" s="78"/>
      <c r="DZ793" s="78"/>
      <c r="EA793" s="78"/>
      <c r="EB793" s="78"/>
      <c r="EC793" s="78"/>
      <c r="ED793" s="78"/>
      <c r="EE793" s="78"/>
      <c r="EF793" s="78"/>
      <c r="EG793" s="78"/>
      <c r="EH793" s="78"/>
      <c r="EI793" s="78"/>
      <c r="EJ793" s="78"/>
      <c r="EK793" s="78"/>
      <c r="EL793" s="78"/>
      <c r="EM793" s="78"/>
      <c r="EN793" s="78"/>
      <c r="EO793" s="78"/>
      <c r="EP793" s="78"/>
      <c r="EQ793" s="78"/>
      <c r="ER793" s="78"/>
      <c r="ES793" s="78"/>
      <c r="ET793" s="78"/>
      <c r="EU793" s="78"/>
      <c r="EV793" s="78"/>
      <c r="EW793" s="78"/>
      <c r="EX793" s="78"/>
      <c r="EY793" s="78"/>
      <c r="EZ793" s="78"/>
      <c r="FA793" s="78"/>
      <c r="FB793" s="78"/>
      <c r="FC793" s="78"/>
      <c r="FD793" s="78"/>
      <c r="FE793" s="78"/>
      <c r="FF793" s="78"/>
      <c r="FG793" s="78"/>
      <c r="FH793" s="78"/>
      <c r="FI793" s="78"/>
      <c r="FJ793" s="78"/>
      <c r="FK793" s="78"/>
      <c r="FL793" s="78"/>
      <c r="FM793" s="78"/>
      <c r="FN793" s="78"/>
      <c r="FO793" s="78"/>
      <c r="FP793" s="78"/>
      <c r="FQ793" s="78"/>
      <c r="FR793" s="78"/>
      <c r="FS793" s="78"/>
      <c r="FT793" s="78"/>
      <c r="FU793" s="78"/>
      <c r="FV793" s="78"/>
      <c r="FW793" s="78"/>
      <c r="FX793" s="78"/>
      <c r="FY793" s="78"/>
      <c r="FZ793" s="78"/>
      <c r="GA793" s="78"/>
      <c r="GB793" s="78"/>
      <c r="GC793" s="78"/>
      <c r="GD793" s="78"/>
      <c r="GE793" s="78"/>
      <c r="GF793" s="78"/>
      <c r="GG793" s="78"/>
      <c r="GH793" s="78"/>
      <c r="GI793" s="78"/>
      <c r="GJ793" s="78"/>
      <c r="GK793" s="78"/>
      <c r="GL793" s="78"/>
      <c r="GM793" s="78"/>
      <c r="GN793" s="78"/>
      <c r="GO793" s="78"/>
      <c r="GP793" s="78"/>
      <c r="GQ793" s="78"/>
      <c r="GR793" s="78"/>
      <c r="GS793" s="78"/>
      <c r="GT793" s="78"/>
      <c r="GU793" s="78"/>
      <c r="GV793" s="78"/>
      <c r="GW793" s="78"/>
      <c r="GX793" s="78"/>
      <c r="GY793" s="78"/>
      <c r="GZ793" s="78"/>
      <c r="HA793" s="78"/>
      <c r="HB793" s="78"/>
      <c r="HC793" s="78"/>
      <c r="HD793" s="78"/>
      <c r="HE793" s="78"/>
      <c r="HF793" s="78"/>
      <c r="HG793" s="78"/>
      <c r="HH793" s="78"/>
      <c r="HI793" s="78"/>
      <c r="HJ793" s="78"/>
      <c r="HK793" s="78"/>
      <c r="HL793" s="78"/>
      <c r="HM793" s="78"/>
      <c r="HN793" s="78"/>
      <c r="HO793" s="78"/>
      <c r="HP793" s="78"/>
      <c r="HQ793" s="78"/>
      <c r="HR793" s="78"/>
      <c r="HS793" s="78"/>
      <c r="HT793" s="78"/>
      <c r="HU793" s="78"/>
      <c r="HV793" s="78"/>
      <c r="HW793" s="78"/>
      <c r="HX793" s="78"/>
      <c r="HY793" s="78"/>
      <c r="HZ793" s="78"/>
      <c r="IA793" s="78"/>
      <c r="IB793" s="78"/>
      <c r="IC793" s="78"/>
      <c r="ID793" s="78"/>
      <c r="IE793" s="78"/>
      <c r="IF793" s="78"/>
      <c r="IG793" s="78"/>
      <c r="IH793" s="78"/>
      <c r="II793" s="78"/>
      <c r="IJ793" s="78"/>
      <c r="IK793" s="78"/>
      <c r="IL793" s="78"/>
      <c r="IM793" s="78"/>
      <c r="IN793" s="78"/>
      <c r="IO793" s="78"/>
      <c r="IP793" s="78"/>
      <c r="IQ793" s="78"/>
      <c r="IR793" s="78"/>
      <c r="IS793" s="78"/>
      <c r="IT793" s="78"/>
      <c r="IU793" s="78"/>
      <c r="IV793" s="78"/>
    </row>
    <row r="794" spans="2:256" ht="18">
      <c r="B794" s="52"/>
      <c r="C794" s="76"/>
      <c r="D794" s="77"/>
      <c r="E794" s="52"/>
      <c r="F794" s="37"/>
      <c r="G794" s="38"/>
      <c r="I794" s="78"/>
      <c r="J794" s="78"/>
      <c r="K794" s="78"/>
      <c r="L794" s="78"/>
      <c r="M794" s="78"/>
      <c r="N794" s="78"/>
      <c r="O794" s="78"/>
      <c r="P794" s="78"/>
      <c r="Q794" s="78"/>
      <c r="R794" s="78"/>
      <c r="S794" s="78"/>
      <c r="T794" s="78"/>
      <c r="U794" s="78"/>
      <c r="V794" s="78"/>
      <c r="W794" s="78"/>
      <c r="X794" s="78"/>
      <c r="Y794" s="78"/>
      <c r="Z794" s="78"/>
      <c r="AA794" s="78"/>
      <c r="AB794" s="78"/>
      <c r="AC794" s="78"/>
      <c r="AD794" s="78"/>
      <c r="AE794" s="78"/>
      <c r="AF794" s="78"/>
      <c r="AG794" s="78"/>
      <c r="AH794" s="78"/>
      <c r="AI794" s="78"/>
      <c r="AJ794" s="78"/>
      <c r="AK794" s="78"/>
      <c r="AL794" s="78"/>
      <c r="AM794" s="78"/>
      <c r="AN794" s="78"/>
      <c r="AO794" s="78"/>
      <c r="AP794" s="78"/>
      <c r="AQ794" s="78"/>
      <c r="AR794" s="78"/>
      <c r="AS794" s="78"/>
      <c r="AT794" s="78"/>
      <c r="AU794" s="78"/>
      <c r="AV794" s="78"/>
      <c r="AW794" s="78"/>
      <c r="AX794" s="78"/>
      <c r="AY794" s="78"/>
      <c r="AZ794" s="78"/>
      <c r="BA794" s="78"/>
      <c r="BB794" s="78"/>
      <c r="BC794" s="78"/>
      <c r="BD794" s="78"/>
      <c r="BE794" s="78"/>
      <c r="BF794" s="78"/>
      <c r="BG794" s="78"/>
      <c r="BH794" s="78"/>
      <c r="BI794" s="78"/>
      <c r="BJ794" s="78"/>
      <c r="BK794" s="78"/>
      <c r="BL794" s="78"/>
      <c r="BM794" s="78"/>
      <c r="BN794" s="78"/>
      <c r="BO794" s="78"/>
      <c r="BP794" s="78"/>
      <c r="BQ794" s="78"/>
      <c r="BR794" s="78"/>
      <c r="BS794" s="78"/>
      <c r="BT794" s="78"/>
      <c r="BU794" s="78"/>
      <c r="BV794" s="78"/>
      <c r="BW794" s="78"/>
      <c r="BX794" s="78"/>
      <c r="BY794" s="78"/>
      <c r="BZ794" s="78"/>
      <c r="CA794" s="78"/>
      <c r="CB794" s="78"/>
      <c r="CC794" s="78"/>
      <c r="CD794" s="78"/>
      <c r="CE794" s="78"/>
      <c r="CF794" s="78"/>
      <c r="CG794" s="78"/>
      <c r="CH794" s="78"/>
      <c r="CI794" s="78"/>
      <c r="CJ794" s="78"/>
      <c r="CK794" s="78"/>
      <c r="CL794" s="78"/>
      <c r="CM794" s="78"/>
      <c r="CN794" s="78"/>
      <c r="CO794" s="78"/>
      <c r="CP794" s="78"/>
      <c r="CQ794" s="78"/>
      <c r="CR794" s="78"/>
      <c r="CS794" s="78"/>
      <c r="CT794" s="78"/>
      <c r="CU794" s="78"/>
      <c r="CV794" s="78"/>
      <c r="CW794" s="78"/>
      <c r="CX794" s="78"/>
      <c r="CY794" s="78"/>
      <c r="CZ794" s="78"/>
      <c r="DA794" s="78"/>
      <c r="DB794" s="78"/>
      <c r="DC794" s="78"/>
      <c r="DD794" s="78"/>
      <c r="DE794" s="78"/>
      <c r="DF794" s="78"/>
      <c r="DG794" s="78"/>
      <c r="DH794" s="78"/>
      <c r="DI794" s="78"/>
      <c r="DJ794" s="78"/>
      <c r="DK794" s="78"/>
      <c r="DL794" s="78"/>
      <c r="DM794" s="78"/>
      <c r="DN794" s="78"/>
      <c r="DO794" s="78"/>
      <c r="DP794" s="78"/>
      <c r="DQ794" s="78"/>
      <c r="DR794" s="78"/>
      <c r="DS794" s="78"/>
      <c r="DT794" s="78"/>
      <c r="DU794" s="78"/>
      <c r="DV794" s="78"/>
      <c r="DW794" s="78"/>
      <c r="DX794" s="78"/>
      <c r="DY794" s="78"/>
      <c r="DZ794" s="78"/>
      <c r="EA794" s="78"/>
      <c r="EB794" s="78"/>
      <c r="EC794" s="78"/>
      <c r="ED794" s="78"/>
      <c r="EE794" s="78"/>
      <c r="EF794" s="78"/>
      <c r="EG794" s="78"/>
      <c r="EH794" s="78"/>
      <c r="EI794" s="78"/>
      <c r="EJ794" s="78"/>
      <c r="EK794" s="78"/>
      <c r="EL794" s="78"/>
      <c r="EM794" s="78"/>
      <c r="EN794" s="78"/>
      <c r="EO794" s="78"/>
      <c r="EP794" s="78"/>
      <c r="EQ794" s="78"/>
      <c r="ER794" s="78"/>
      <c r="ES794" s="78"/>
      <c r="ET794" s="78"/>
      <c r="EU794" s="78"/>
      <c r="EV794" s="78"/>
      <c r="EW794" s="78"/>
      <c r="EX794" s="78"/>
      <c r="EY794" s="78"/>
      <c r="EZ794" s="78"/>
      <c r="FA794" s="78"/>
      <c r="FB794" s="78"/>
      <c r="FC794" s="78"/>
      <c r="FD794" s="78"/>
      <c r="FE794" s="78"/>
      <c r="FF794" s="78"/>
      <c r="FG794" s="78"/>
      <c r="FH794" s="78"/>
      <c r="FI794" s="78"/>
      <c r="FJ794" s="78"/>
      <c r="FK794" s="78"/>
      <c r="FL794" s="78"/>
      <c r="FM794" s="78"/>
      <c r="FN794" s="78"/>
      <c r="FO794" s="78"/>
      <c r="FP794" s="78"/>
      <c r="FQ794" s="78"/>
      <c r="FR794" s="78"/>
      <c r="FS794" s="78"/>
      <c r="FT794" s="78"/>
      <c r="FU794" s="78"/>
      <c r="FV794" s="78"/>
      <c r="FW794" s="78"/>
      <c r="FX794" s="78"/>
      <c r="FY794" s="78"/>
      <c r="FZ794" s="78"/>
      <c r="GA794" s="78"/>
      <c r="GB794" s="78"/>
      <c r="GC794" s="78"/>
      <c r="GD794" s="78"/>
      <c r="GE794" s="78"/>
      <c r="GF794" s="78"/>
      <c r="GG794" s="78"/>
      <c r="GH794" s="78"/>
      <c r="GI794" s="78"/>
      <c r="GJ794" s="78"/>
      <c r="GK794" s="78"/>
      <c r="GL794" s="78"/>
      <c r="GM794" s="78"/>
      <c r="GN794" s="78"/>
      <c r="GO794" s="78"/>
      <c r="GP794" s="78"/>
      <c r="GQ794" s="78"/>
      <c r="GR794" s="78"/>
      <c r="GS794" s="78"/>
      <c r="GT794" s="78"/>
      <c r="GU794" s="78"/>
      <c r="GV794" s="78"/>
      <c r="GW794" s="78"/>
      <c r="GX794" s="78"/>
      <c r="GY794" s="78"/>
      <c r="GZ794" s="78"/>
      <c r="HA794" s="78"/>
      <c r="HB794" s="78"/>
      <c r="HC794" s="78"/>
      <c r="HD794" s="78"/>
      <c r="HE794" s="78"/>
      <c r="HF794" s="78"/>
      <c r="HG794" s="78"/>
      <c r="HH794" s="78"/>
      <c r="HI794" s="78"/>
      <c r="HJ794" s="78"/>
      <c r="HK794" s="78"/>
      <c r="HL794" s="78"/>
      <c r="HM794" s="78"/>
      <c r="HN794" s="78"/>
      <c r="HO794" s="78"/>
      <c r="HP794" s="78"/>
      <c r="HQ794" s="78"/>
      <c r="HR794" s="78"/>
      <c r="HS794" s="78"/>
      <c r="HT794" s="78"/>
      <c r="HU794" s="78"/>
      <c r="HV794" s="78"/>
      <c r="HW794" s="78"/>
      <c r="HX794" s="78"/>
      <c r="HY794" s="78"/>
      <c r="HZ794" s="78"/>
      <c r="IA794" s="78"/>
      <c r="IB794" s="78"/>
      <c r="IC794" s="78"/>
      <c r="ID794" s="78"/>
      <c r="IE794" s="78"/>
      <c r="IF794" s="78"/>
      <c r="IG794" s="78"/>
      <c r="IH794" s="78"/>
      <c r="II794" s="78"/>
      <c r="IJ794" s="78"/>
      <c r="IK794" s="78"/>
      <c r="IL794" s="78"/>
      <c r="IM794" s="78"/>
      <c r="IN794" s="78"/>
      <c r="IO794" s="78"/>
      <c r="IP794" s="78"/>
      <c r="IQ794" s="78"/>
      <c r="IR794" s="78"/>
      <c r="IS794" s="78"/>
      <c r="IT794" s="78"/>
      <c r="IU794" s="78"/>
      <c r="IV794" s="78"/>
    </row>
    <row r="795" spans="2:8" ht="18">
      <c r="B795" s="27"/>
      <c r="C795" s="28"/>
      <c r="D795" s="40"/>
      <c r="E795" s="30" t="s">
        <v>17</v>
      </c>
      <c r="F795" s="27"/>
      <c r="G795" s="31"/>
      <c r="H795" s="85"/>
    </row>
    <row r="796" spans="2:8" ht="18">
      <c r="B796" s="27"/>
      <c r="C796" s="28"/>
      <c r="D796" s="40"/>
      <c r="E796" s="32" t="s">
        <v>18</v>
      </c>
      <c r="F796" s="27"/>
      <c r="G796" s="31"/>
      <c r="H796" s="85"/>
    </row>
    <row r="797" spans="2:8" ht="18">
      <c r="B797" s="27"/>
      <c r="C797" s="28"/>
      <c r="D797" s="40"/>
      <c r="E797" s="7"/>
      <c r="F797" s="27"/>
      <c r="G797" s="31"/>
      <c r="H797" s="85"/>
    </row>
    <row r="798" spans="2:8" ht="16.5">
      <c r="B798" s="33" t="s">
        <v>221</v>
      </c>
      <c r="C798" s="28"/>
      <c r="D798" s="44" t="s">
        <v>451</v>
      </c>
      <c r="E798" s="27" t="s">
        <v>467</v>
      </c>
      <c r="F798" s="27" t="s">
        <v>468</v>
      </c>
      <c r="G798" s="31">
        <v>4.965</v>
      </c>
      <c r="H798" s="85"/>
    </row>
    <row r="799" spans="2:8" ht="16.5">
      <c r="B799" s="27"/>
      <c r="C799" s="28"/>
      <c r="D799" s="40"/>
      <c r="E799" s="27"/>
      <c r="F799" s="27"/>
      <c r="G799" s="31"/>
      <c r="H799" s="85"/>
    </row>
    <row r="800" spans="2:8" ht="16.5">
      <c r="B800" s="27"/>
      <c r="C800" s="28"/>
      <c r="D800" s="44" t="s">
        <v>469</v>
      </c>
      <c r="E800" s="27" t="s">
        <v>470</v>
      </c>
      <c r="F800" s="27" t="s">
        <v>451</v>
      </c>
      <c r="G800" s="31">
        <v>1.428</v>
      </c>
      <c r="H800" s="85"/>
    </row>
    <row r="801" spans="2:8" ht="16.5">
      <c r="B801" s="27"/>
      <c r="C801" s="28"/>
      <c r="D801" s="40"/>
      <c r="E801" s="27"/>
      <c r="F801" s="27"/>
      <c r="G801" s="31"/>
      <c r="H801" s="85"/>
    </row>
    <row r="802" spans="2:256" ht="18">
      <c r="B802" s="52"/>
      <c r="C802" s="76"/>
      <c r="D802" s="80"/>
      <c r="E802" s="52"/>
      <c r="F802" s="37" t="s">
        <v>223</v>
      </c>
      <c r="G802" s="38">
        <f>SUM(G798:G800)</f>
        <v>6.393</v>
      </c>
      <c r="H802" s="86"/>
      <c r="I802" s="78"/>
      <c r="J802" s="78"/>
      <c r="K802" s="78"/>
      <c r="L802" s="78"/>
      <c r="M802" s="78"/>
      <c r="N802" s="78"/>
      <c r="O802" s="78"/>
      <c r="P802" s="78"/>
      <c r="Q802" s="78"/>
      <c r="R802" s="78"/>
      <c r="S802" s="78"/>
      <c r="T802" s="78"/>
      <c r="U802" s="78"/>
      <c r="V802" s="78"/>
      <c r="W802" s="78"/>
      <c r="X802" s="78"/>
      <c r="Y802" s="78"/>
      <c r="Z802" s="78"/>
      <c r="AA802" s="78"/>
      <c r="AB802" s="78"/>
      <c r="AC802" s="78"/>
      <c r="AD802" s="78"/>
      <c r="AE802" s="78"/>
      <c r="AF802" s="78"/>
      <c r="AG802" s="78"/>
      <c r="AH802" s="78"/>
      <c r="AI802" s="78"/>
      <c r="AJ802" s="78"/>
      <c r="AK802" s="78"/>
      <c r="AL802" s="78"/>
      <c r="AM802" s="78"/>
      <c r="AN802" s="78"/>
      <c r="AO802" s="78"/>
      <c r="AP802" s="78"/>
      <c r="AQ802" s="78"/>
      <c r="AR802" s="78"/>
      <c r="AS802" s="78"/>
      <c r="AT802" s="78"/>
      <c r="AU802" s="78"/>
      <c r="AV802" s="78"/>
      <c r="AW802" s="78"/>
      <c r="AX802" s="78"/>
      <c r="AY802" s="78"/>
      <c r="AZ802" s="78"/>
      <c r="BA802" s="78"/>
      <c r="BB802" s="78"/>
      <c r="BC802" s="78"/>
      <c r="BD802" s="78"/>
      <c r="BE802" s="78"/>
      <c r="BF802" s="78"/>
      <c r="BG802" s="78"/>
      <c r="BH802" s="78"/>
      <c r="BI802" s="78"/>
      <c r="BJ802" s="78"/>
      <c r="BK802" s="78"/>
      <c r="BL802" s="78"/>
      <c r="BM802" s="78"/>
      <c r="BN802" s="78"/>
      <c r="BO802" s="78"/>
      <c r="BP802" s="78"/>
      <c r="BQ802" s="78"/>
      <c r="BR802" s="78"/>
      <c r="BS802" s="78"/>
      <c r="BT802" s="78"/>
      <c r="BU802" s="78"/>
      <c r="BV802" s="78"/>
      <c r="BW802" s="78"/>
      <c r="BX802" s="78"/>
      <c r="BY802" s="78"/>
      <c r="BZ802" s="78"/>
      <c r="CA802" s="78"/>
      <c r="CB802" s="78"/>
      <c r="CC802" s="78"/>
      <c r="CD802" s="78"/>
      <c r="CE802" s="78"/>
      <c r="CF802" s="78"/>
      <c r="CG802" s="78"/>
      <c r="CH802" s="78"/>
      <c r="CI802" s="78"/>
      <c r="CJ802" s="78"/>
      <c r="CK802" s="78"/>
      <c r="CL802" s="78"/>
      <c r="CM802" s="78"/>
      <c r="CN802" s="78"/>
      <c r="CO802" s="78"/>
      <c r="CP802" s="78"/>
      <c r="CQ802" s="78"/>
      <c r="CR802" s="78"/>
      <c r="CS802" s="78"/>
      <c r="CT802" s="78"/>
      <c r="CU802" s="78"/>
      <c r="CV802" s="78"/>
      <c r="CW802" s="78"/>
      <c r="CX802" s="78"/>
      <c r="CY802" s="78"/>
      <c r="CZ802" s="78"/>
      <c r="DA802" s="78"/>
      <c r="DB802" s="78"/>
      <c r="DC802" s="78"/>
      <c r="DD802" s="78"/>
      <c r="DE802" s="78"/>
      <c r="DF802" s="78"/>
      <c r="DG802" s="78"/>
      <c r="DH802" s="78"/>
      <c r="DI802" s="78"/>
      <c r="DJ802" s="78"/>
      <c r="DK802" s="78"/>
      <c r="DL802" s="78"/>
      <c r="DM802" s="78"/>
      <c r="DN802" s="78"/>
      <c r="DO802" s="78"/>
      <c r="DP802" s="78"/>
      <c r="DQ802" s="78"/>
      <c r="DR802" s="78"/>
      <c r="DS802" s="78"/>
      <c r="DT802" s="78"/>
      <c r="DU802" s="78"/>
      <c r="DV802" s="78"/>
      <c r="DW802" s="78"/>
      <c r="DX802" s="78"/>
      <c r="DY802" s="78"/>
      <c r="DZ802" s="78"/>
      <c r="EA802" s="78"/>
      <c r="EB802" s="78"/>
      <c r="EC802" s="78"/>
      <c r="ED802" s="78"/>
      <c r="EE802" s="78"/>
      <c r="EF802" s="78"/>
      <c r="EG802" s="78"/>
      <c r="EH802" s="78"/>
      <c r="EI802" s="78"/>
      <c r="EJ802" s="78"/>
      <c r="EK802" s="78"/>
      <c r="EL802" s="78"/>
      <c r="EM802" s="78"/>
      <c r="EN802" s="78"/>
      <c r="EO802" s="78"/>
      <c r="EP802" s="78"/>
      <c r="EQ802" s="78"/>
      <c r="ER802" s="78"/>
      <c r="ES802" s="78"/>
      <c r="ET802" s="78"/>
      <c r="EU802" s="78"/>
      <c r="EV802" s="78"/>
      <c r="EW802" s="78"/>
      <c r="EX802" s="78"/>
      <c r="EY802" s="78"/>
      <c r="EZ802" s="78"/>
      <c r="FA802" s="78"/>
      <c r="FB802" s="78"/>
      <c r="FC802" s="78"/>
      <c r="FD802" s="78"/>
      <c r="FE802" s="78"/>
      <c r="FF802" s="78"/>
      <c r="FG802" s="78"/>
      <c r="FH802" s="78"/>
      <c r="FI802" s="78"/>
      <c r="FJ802" s="78"/>
      <c r="FK802" s="78"/>
      <c r="FL802" s="78"/>
      <c r="FM802" s="78"/>
      <c r="FN802" s="78"/>
      <c r="FO802" s="78"/>
      <c r="FP802" s="78"/>
      <c r="FQ802" s="78"/>
      <c r="FR802" s="78"/>
      <c r="FS802" s="78"/>
      <c r="FT802" s="78"/>
      <c r="FU802" s="78"/>
      <c r="FV802" s="78"/>
      <c r="FW802" s="78"/>
      <c r="FX802" s="78"/>
      <c r="FY802" s="78"/>
      <c r="FZ802" s="78"/>
      <c r="GA802" s="78"/>
      <c r="GB802" s="78"/>
      <c r="GC802" s="78"/>
      <c r="GD802" s="78"/>
      <c r="GE802" s="78"/>
      <c r="GF802" s="78"/>
      <c r="GG802" s="78"/>
      <c r="GH802" s="78"/>
      <c r="GI802" s="78"/>
      <c r="GJ802" s="78"/>
      <c r="GK802" s="78"/>
      <c r="GL802" s="78"/>
      <c r="GM802" s="78"/>
      <c r="GN802" s="78"/>
      <c r="GO802" s="78"/>
      <c r="GP802" s="78"/>
      <c r="GQ802" s="78"/>
      <c r="GR802" s="78"/>
      <c r="GS802" s="78"/>
      <c r="GT802" s="78"/>
      <c r="GU802" s="78"/>
      <c r="GV802" s="78"/>
      <c r="GW802" s="78"/>
      <c r="GX802" s="78"/>
      <c r="GY802" s="78"/>
      <c r="GZ802" s="78"/>
      <c r="HA802" s="78"/>
      <c r="HB802" s="78"/>
      <c r="HC802" s="78"/>
      <c r="HD802" s="78"/>
      <c r="HE802" s="78"/>
      <c r="HF802" s="78"/>
      <c r="HG802" s="78"/>
      <c r="HH802" s="78"/>
      <c r="HI802" s="78"/>
      <c r="HJ802" s="78"/>
      <c r="HK802" s="78"/>
      <c r="HL802" s="78"/>
      <c r="HM802" s="78"/>
      <c r="HN802" s="78"/>
      <c r="HO802" s="78"/>
      <c r="HP802" s="78"/>
      <c r="HQ802" s="78"/>
      <c r="HR802" s="78"/>
      <c r="HS802" s="78"/>
      <c r="HT802" s="78"/>
      <c r="HU802" s="78"/>
      <c r="HV802" s="78"/>
      <c r="HW802" s="78"/>
      <c r="HX802" s="78"/>
      <c r="HY802" s="78"/>
      <c r="HZ802" s="78"/>
      <c r="IA802" s="78"/>
      <c r="IB802" s="78"/>
      <c r="IC802" s="78"/>
      <c r="ID802" s="78"/>
      <c r="IE802" s="78"/>
      <c r="IF802" s="78"/>
      <c r="IG802" s="78"/>
      <c r="IH802" s="78"/>
      <c r="II802" s="78"/>
      <c r="IJ802" s="78"/>
      <c r="IK802" s="78"/>
      <c r="IL802" s="78"/>
      <c r="IM802" s="78"/>
      <c r="IN802" s="78"/>
      <c r="IO802" s="78"/>
      <c r="IP802" s="78"/>
      <c r="IQ802" s="78"/>
      <c r="IR802" s="78"/>
      <c r="IS802" s="78"/>
      <c r="IT802" s="78"/>
      <c r="IU802" s="78"/>
      <c r="IV802" s="78"/>
    </row>
    <row r="803" spans="2:8" ht="16.5">
      <c r="B803" s="27"/>
      <c r="C803" s="28"/>
      <c r="D803" s="40"/>
      <c r="E803" s="27"/>
      <c r="F803" s="27"/>
      <c r="G803" s="31"/>
      <c r="H803" s="85"/>
    </row>
    <row r="804" spans="2:8" ht="16.5">
      <c r="B804" s="33" t="s">
        <v>381</v>
      </c>
      <c r="C804" s="28"/>
      <c r="D804" s="44" t="s">
        <v>471</v>
      </c>
      <c r="E804" s="27" t="s">
        <v>442</v>
      </c>
      <c r="F804" s="27" t="s">
        <v>472</v>
      </c>
      <c r="G804" s="31">
        <v>2.908</v>
      </c>
      <c r="H804" s="85"/>
    </row>
    <row r="805" spans="2:8" ht="16.5">
      <c r="B805" s="27"/>
      <c r="C805" s="28"/>
      <c r="D805" s="40"/>
      <c r="E805" s="27"/>
      <c r="F805" s="27"/>
      <c r="G805" s="31"/>
      <c r="H805" s="85"/>
    </row>
    <row r="806" spans="2:8" ht="16.5">
      <c r="B806" s="27"/>
      <c r="C806" s="28"/>
      <c r="D806" s="44" t="s">
        <v>473</v>
      </c>
      <c r="E806" s="27" t="s">
        <v>474</v>
      </c>
      <c r="F806" s="27" t="s">
        <v>402</v>
      </c>
      <c r="G806" s="31">
        <v>1.738</v>
      </c>
      <c r="H806" s="85"/>
    </row>
    <row r="807" spans="2:8" ht="16.5">
      <c r="B807" s="27"/>
      <c r="C807" s="28"/>
      <c r="D807" s="40"/>
      <c r="E807" s="27"/>
      <c r="F807" s="27"/>
      <c r="G807" s="31"/>
      <c r="H807" s="85"/>
    </row>
    <row r="808" spans="2:8" ht="16.5">
      <c r="B808" s="27"/>
      <c r="C808" s="28"/>
      <c r="D808" s="44" t="s">
        <v>475</v>
      </c>
      <c r="E808" s="27" t="s">
        <v>474</v>
      </c>
      <c r="F808" s="27" t="s">
        <v>471</v>
      </c>
      <c r="G808" s="31">
        <v>4.249</v>
      </c>
      <c r="H808" s="85"/>
    </row>
    <row r="809" spans="2:8" ht="16.5">
      <c r="B809" s="27"/>
      <c r="C809" s="28"/>
      <c r="D809" s="44" t="s">
        <v>476</v>
      </c>
      <c r="E809" s="27"/>
      <c r="F809" s="27"/>
      <c r="G809" s="31"/>
      <c r="H809" s="85"/>
    </row>
    <row r="810" spans="2:256" ht="18">
      <c r="B810" s="52"/>
      <c r="C810" s="76"/>
      <c r="D810" s="80"/>
      <c r="E810" s="52"/>
      <c r="F810" s="37" t="s">
        <v>126</v>
      </c>
      <c r="G810" s="38">
        <f>SUM(G804:G808)</f>
        <v>8.895</v>
      </c>
      <c r="H810" s="86"/>
      <c r="I810" s="78"/>
      <c r="J810" s="78"/>
      <c r="K810" s="78"/>
      <c r="L810" s="78"/>
      <c r="M810" s="78"/>
      <c r="N810" s="78"/>
      <c r="O810" s="78"/>
      <c r="P810" s="78"/>
      <c r="Q810" s="78"/>
      <c r="R810" s="78"/>
      <c r="S810" s="78"/>
      <c r="T810" s="78"/>
      <c r="U810" s="78"/>
      <c r="V810" s="78"/>
      <c r="W810" s="78"/>
      <c r="X810" s="78"/>
      <c r="Y810" s="78"/>
      <c r="Z810" s="78"/>
      <c r="AA810" s="78"/>
      <c r="AB810" s="78"/>
      <c r="AC810" s="78"/>
      <c r="AD810" s="78"/>
      <c r="AE810" s="78"/>
      <c r="AF810" s="78"/>
      <c r="AG810" s="78"/>
      <c r="AH810" s="78"/>
      <c r="AI810" s="78"/>
      <c r="AJ810" s="78"/>
      <c r="AK810" s="78"/>
      <c r="AL810" s="78"/>
      <c r="AM810" s="78"/>
      <c r="AN810" s="78"/>
      <c r="AO810" s="78"/>
      <c r="AP810" s="78"/>
      <c r="AQ810" s="78"/>
      <c r="AR810" s="78"/>
      <c r="AS810" s="78"/>
      <c r="AT810" s="78"/>
      <c r="AU810" s="78"/>
      <c r="AV810" s="78"/>
      <c r="AW810" s="78"/>
      <c r="AX810" s="78"/>
      <c r="AY810" s="78"/>
      <c r="AZ810" s="78"/>
      <c r="BA810" s="78"/>
      <c r="BB810" s="78"/>
      <c r="BC810" s="78"/>
      <c r="BD810" s="78"/>
      <c r="BE810" s="78"/>
      <c r="BF810" s="78"/>
      <c r="BG810" s="78"/>
      <c r="BH810" s="78"/>
      <c r="BI810" s="78"/>
      <c r="BJ810" s="78"/>
      <c r="BK810" s="78"/>
      <c r="BL810" s="78"/>
      <c r="BM810" s="78"/>
      <c r="BN810" s="78"/>
      <c r="BO810" s="78"/>
      <c r="BP810" s="78"/>
      <c r="BQ810" s="78"/>
      <c r="BR810" s="78"/>
      <c r="BS810" s="78"/>
      <c r="BT810" s="78"/>
      <c r="BU810" s="78"/>
      <c r="BV810" s="78"/>
      <c r="BW810" s="78"/>
      <c r="BX810" s="78"/>
      <c r="BY810" s="78"/>
      <c r="BZ810" s="78"/>
      <c r="CA810" s="78"/>
      <c r="CB810" s="78"/>
      <c r="CC810" s="78"/>
      <c r="CD810" s="78"/>
      <c r="CE810" s="78"/>
      <c r="CF810" s="78"/>
      <c r="CG810" s="78"/>
      <c r="CH810" s="78"/>
      <c r="CI810" s="78"/>
      <c r="CJ810" s="78"/>
      <c r="CK810" s="78"/>
      <c r="CL810" s="78"/>
      <c r="CM810" s="78"/>
      <c r="CN810" s="78"/>
      <c r="CO810" s="78"/>
      <c r="CP810" s="78"/>
      <c r="CQ810" s="78"/>
      <c r="CR810" s="78"/>
      <c r="CS810" s="78"/>
      <c r="CT810" s="78"/>
      <c r="CU810" s="78"/>
      <c r="CV810" s="78"/>
      <c r="CW810" s="78"/>
      <c r="CX810" s="78"/>
      <c r="CY810" s="78"/>
      <c r="CZ810" s="78"/>
      <c r="DA810" s="78"/>
      <c r="DB810" s="78"/>
      <c r="DC810" s="78"/>
      <c r="DD810" s="78"/>
      <c r="DE810" s="78"/>
      <c r="DF810" s="78"/>
      <c r="DG810" s="78"/>
      <c r="DH810" s="78"/>
      <c r="DI810" s="78"/>
      <c r="DJ810" s="78"/>
      <c r="DK810" s="78"/>
      <c r="DL810" s="78"/>
      <c r="DM810" s="78"/>
      <c r="DN810" s="78"/>
      <c r="DO810" s="78"/>
      <c r="DP810" s="78"/>
      <c r="DQ810" s="78"/>
      <c r="DR810" s="78"/>
      <c r="DS810" s="78"/>
      <c r="DT810" s="78"/>
      <c r="DU810" s="78"/>
      <c r="DV810" s="78"/>
      <c r="DW810" s="78"/>
      <c r="DX810" s="78"/>
      <c r="DY810" s="78"/>
      <c r="DZ810" s="78"/>
      <c r="EA810" s="78"/>
      <c r="EB810" s="78"/>
      <c r="EC810" s="78"/>
      <c r="ED810" s="78"/>
      <c r="EE810" s="78"/>
      <c r="EF810" s="78"/>
      <c r="EG810" s="78"/>
      <c r="EH810" s="78"/>
      <c r="EI810" s="78"/>
      <c r="EJ810" s="78"/>
      <c r="EK810" s="78"/>
      <c r="EL810" s="78"/>
      <c r="EM810" s="78"/>
      <c r="EN810" s="78"/>
      <c r="EO810" s="78"/>
      <c r="EP810" s="78"/>
      <c r="EQ810" s="78"/>
      <c r="ER810" s="78"/>
      <c r="ES810" s="78"/>
      <c r="ET810" s="78"/>
      <c r="EU810" s="78"/>
      <c r="EV810" s="78"/>
      <c r="EW810" s="78"/>
      <c r="EX810" s="78"/>
      <c r="EY810" s="78"/>
      <c r="EZ810" s="78"/>
      <c r="FA810" s="78"/>
      <c r="FB810" s="78"/>
      <c r="FC810" s="78"/>
      <c r="FD810" s="78"/>
      <c r="FE810" s="78"/>
      <c r="FF810" s="78"/>
      <c r="FG810" s="78"/>
      <c r="FH810" s="78"/>
      <c r="FI810" s="78"/>
      <c r="FJ810" s="78"/>
      <c r="FK810" s="78"/>
      <c r="FL810" s="78"/>
      <c r="FM810" s="78"/>
      <c r="FN810" s="78"/>
      <c r="FO810" s="78"/>
      <c r="FP810" s="78"/>
      <c r="FQ810" s="78"/>
      <c r="FR810" s="78"/>
      <c r="FS810" s="78"/>
      <c r="FT810" s="78"/>
      <c r="FU810" s="78"/>
      <c r="FV810" s="78"/>
      <c r="FW810" s="78"/>
      <c r="FX810" s="78"/>
      <c r="FY810" s="78"/>
      <c r="FZ810" s="78"/>
      <c r="GA810" s="78"/>
      <c r="GB810" s="78"/>
      <c r="GC810" s="78"/>
      <c r="GD810" s="78"/>
      <c r="GE810" s="78"/>
      <c r="GF810" s="78"/>
      <c r="GG810" s="78"/>
      <c r="GH810" s="78"/>
      <c r="GI810" s="78"/>
      <c r="GJ810" s="78"/>
      <c r="GK810" s="78"/>
      <c r="GL810" s="78"/>
      <c r="GM810" s="78"/>
      <c r="GN810" s="78"/>
      <c r="GO810" s="78"/>
      <c r="GP810" s="78"/>
      <c r="GQ810" s="78"/>
      <c r="GR810" s="78"/>
      <c r="GS810" s="78"/>
      <c r="GT810" s="78"/>
      <c r="GU810" s="78"/>
      <c r="GV810" s="78"/>
      <c r="GW810" s="78"/>
      <c r="GX810" s="78"/>
      <c r="GY810" s="78"/>
      <c r="GZ810" s="78"/>
      <c r="HA810" s="78"/>
      <c r="HB810" s="78"/>
      <c r="HC810" s="78"/>
      <c r="HD810" s="78"/>
      <c r="HE810" s="78"/>
      <c r="HF810" s="78"/>
      <c r="HG810" s="78"/>
      <c r="HH810" s="78"/>
      <c r="HI810" s="78"/>
      <c r="HJ810" s="78"/>
      <c r="HK810" s="78"/>
      <c r="HL810" s="78"/>
      <c r="HM810" s="78"/>
      <c r="HN810" s="78"/>
      <c r="HO810" s="78"/>
      <c r="HP810" s="78"/>
      <c r="HQ810" s="78"/>
      <c r="HR810" s="78"/>
      <c r="HS810" s="78"/>
      <c r="HT810" s="78"/>
      <c r="HU810" s="78"/>
      <c r="HV810" s="78"/>
      <c r="HW810" s="78"/>
      <c r="HX810" s="78"/>
      <c r="HY810" s="78"/>
      <c r="HZ810" s="78"/>
      <c r="IA810" s="78"/>
      <c r="IB810" s="78"/>
      <c r="IC810" s="78"/>
      <c r="ID810" s="78"/>
      <c r="IE810" s="78"/>
      <c r="IF810" s="78"/>
      <c r="IG810" s="78"/>
      <c r="IH810" s="78"/>
      <c r="II810" s="78"/>
      <c r="IJ810" s="78"/>
      <c r="IK810" s="78"/>
      <c r="IL810" s="78"/>
      <c r="IM810" s="78"/>
      <c r="IN810" s="78"/>
      <c r="IO810" s="78"/>
      <c r="IP810" s="78"/>
      <c r="IQ810" s="78"/>
      <c r="IR810" s="78"/>
      <c r="IS810" s="78"/>
      <c r="IT810" s="78"/>
      <c r="IU810" s="78"/>
      <c r="IV810" s="78"/>
    </row>
    <row r="811" spans="2:7" ht="16.5">
      <c r="B811" s="27"/>
      <c r="C811" s="28"/>
      <c r="D811" s="40"/>
      <c r="E811" s="27"/>
      <c r="F811" s="27"/>
      <c r="G811" s="31"/>
    </row>
    <row r="812" spans="2:8" ht="16.5">
      <c r="B812" s="33" t="s">
        <v>352</v>
      </c>
      <c r="C812" s="28">
        <v>5202</v>
      </c>
      <c r="D812" s="44" t="s">
        <v>477</v>
      </c>
      <c r="E812" s="27" t="s">
        <v>478</v>
      </c>
      <c r="F812" s="27" t="s">
        <v>479</v>
      </c>
      <c r="G812" s="31">
        <v>0.68</v>
      </c>
      <c r="H812" s="85"/>
    </row>
    <row r="813" spans="2:8" ht="16.5">
      <c r="B813" s="27"/>
      <c r="C813" s="28"/>
      <c r="D813" s="41" t="s">
        <v>1057</v>
      </c>
      <c r="E813" s="27"/>
      <c r="F813" s="27"/>
      <c r="G813" s="31"/>
      <c r="H813" s="85"/>
    </row>
    <row r="814" spans="2:8" ht="16.5">
      <c r="B814" s="27"/>
      <c r="C814" s="28"/>
      <c r="D814" s="40"/>
      <c r="E814" s="27"/>
      <c r="F814" s="27"/>
      <c r="G814" s="31"/>
      <c r="H814" s="85"/>
    </row>
    <row r="815" spans="2:8" ht="16.5">
      <c r="B815" s="27"/>
      <c r="C815" s="28">
        <v>5206</v>
      </c>
      <c r="D815" s="44" t="s">
        <v>480</v>
      </c>
      <c r="E815" s="27" t="s">
        <v>481</v>
      </c>
      <c r="F815" s="27" t="s">
        <v>468</v>
      </c>
      <c r="G815" s="31">
        <v>1.72</v>
      </c>
      <c r="H815" s="85"/>
    </row>
    <row r="816" spans="2:8" ht="16.5">
      <c r="B816" s="27"/>
      <c r="C816" s="28"/>
      <c r="D816" s="41" t="s">
        <v>1057</v>
      </c>
      <c r="E816" s="27"/>
      <c r="F816" s="27"/>
      <c r="G816" s="31"/>
      <c r="H816" s="85"/>
    </row>
    <row r="817" spans="2:8" ht="16.5">
      <c r="B817" s="27"/>
      <c r="C817" s="28"/>
      <c r="D817" s="40"/>
      <c r="E817" s="27"/>
      <c r="F817" s="27"/>
      <c r="G817" s="31"/>
      <c r="H817" s="85"/>
    </row>
    <row r="818" spans="2:8" ht="16.5">
      <c r="B818" s="27"/>
      <c r="C818" s="28">
        <v>9998</v>
      </c>
      <c r="D818" s="44" t="s">
        <v>482</v>
      </c>
      <c r="E818" s="27" t="s">
        <v>483</v>
      </c>
      <c r="F818" s="27" t="s">
        <v>471</v>
      </c>
      <c r="G818" s="31">
        <v>1.507</v>
      </c>
      <c r="H818" s="85"/>
    </row>
    <row r="819" spans="2:8" ht="16.5">
      <c r="B819" s="27"/>
      <c r="C819" s="28"/>
      <c r="D819" s="41" t="s">
        <v>1068</v>
      </c>
      <c r="E819" s="27"/>
      <c r="F819" s="27"/>
      <c r="G819" s="31"/>
      <c r="H819" s="85"/>
    </row>
    <row r="820" spans="2:7" ht="16.5">
      <c r="B820" s="27"/>
      <c r="C820" s="27"/>
      <c r="D820" s="27"/>
      <c r="E820" s="27"/>
      <c r="F820" s="27"/>
      <c r="G820" s="27"/>
    </row>
    <row r="821" spans="2:7" ht="16.5">
      <c r="B821" s="27"/>
      <c r="C821" s="27"/>
      <c r="D821" s="27"/>
      <c r="E821" s="27"/>
      <c r="F821" s="27"/>
      <c r="G821" s="27"/>
    </row>
    <row r="822" spans="2:8" ht="16.5">
      <c r="B822" s="27"/>
      <c r="C822" s="28">
        <v>5222</v>
      </c>
      <c r="D822" s="44" t="s">
        <v>484</v>
      </c>
      <c r="E822" s="27" t="s">
        <v>474</v>
      </c>
      <c r="F822" s="27" t="s">
        <v>471</v>
      </c>
      <c r="G822" s="31">
        <v>4.04</v>
      </c>
      <c r="H822" s="85"/>
    </row>
    <row r="823" spans="2:8" ht="16.5">
      <c r="B823" s="27"/>
      <c r="C823" s="28"/>
      <c r="D823" s="41" t="s">
        <v>143</v>
      </c>
      <c r="E823" s="27"/>
      <c r="F823" s="27"/>
      <c r="G823" s="31"/>
      <c r="H823" s="85"/>
    </row>
    <row r="824" spans="2:8" ht="16.5">
      <c r="B824" s="27"/>
      <c r="C824" s="28"/>
      <c r="D824" s="41"/>
      <c r="E824" s="27"/>
      <c r="F824" s="27"/>
      <c r="G824" s="31"/>
      <c r="H824" s="85"/>
    </row>
    <row r="825" spans="2:8" ht="16.5">
      <c r="B825" s="27"/>
      <c r="C825" s="28">
        <v>5226</v>
      </c>
      <c r="D825" s="41" t="s">
        <v>481</v>
      </c>
      <c r="E825" s="27" t="s">
        <v>485</v>
      </c>
      <c r="F825" s="27" t="s">
        <v>486</v>
      </c>
      <c r="G825" s="31">
        <v>0.26</v>
      </c>
      <c r="H825" s="85"/>
    </row>
    <row r="826" spans="2:8" ht="16.5">
      <c r="B826" s="27"/>
      <c r="C826" s="28"/>
      <c r="D826" s="41" t="s">
        <v>1062</v>
      </c>
      <c r="E826" s="27"/>
      <c r="F826" s="27"/>
      <c r="G826" s="31"/>
      <c r="H826" s="85"/>
    </row>
    <row r="827" spans="2:256" ht="18">
      <c r="B827" s="52"/>
      <c r="C827" s="76"/>
      <c r="D827" s="80"/>
      <c r="E827" s="52"/>
      <c r="F827" s="37" t="s">
        <v>144</v>
      </c>
      <c r="G827" s="38">
        <f>SUM(G812:G825)</f>
        <v>8.207</v>
      </c>
      <c r="H827" s="86"/>
      <c r="I827" s="78"/>
      <c r="J827" s="78"/>
      <c r="K827" s="78"/>
      <c r="L827" s="78"/>
      <c r="M827" s="78"/>
      <c r="N827" s="78"/>
      <c r="O827" s="78"/>
      <c r="P827" s="78"/>
      <c r="Q827" s="78"/>
      <c r="R827" s="78"/>
      <c r="S827" s="78"/>
      <c r="T827" s="78"/>
      <c r="U827" s="78"/>
      <c r="V827" s="78"/>
      <c r="W827" s="78"/>
      <c r="X827" s="78"/>
      <c r="Y827" s="78"/>
      <c r="Z827" s="78"/>
      <c r="AA827" s="78"/>
      <c r="AB827" s="78"/>
      <c r="AC827" s="78"/>
      <c r="AD827" s="78"/>
      <c r="AE827" s="78"/>
      <c r="AF827" s="78"/>
      <c r="AG827" s="78"/>
      <c r="AH827" s="78"/>
      <c r="AI827" s="78"/>
      <c r="AJ827" s="78"/>
      <c r="AK827" s="78"/>
      <c r="AL827" s="78"/>
      <c r="AM827" s="78"/>
      <c r="AN827" s="78"/>
      <c r="AO827" s="78"/>
      <c r="AP827" s="78"/>
      <c r="AQ827" s="78"/>
      <c r="AR827" s="78"/>
      <c r="AS827" s="78"/>
      <c r="AT827" s="78"/>
      <c r="AU827" s="78"/>
      <c r="AV827" s="78"/>
      <c r="AW827" s="78"/>
      <c r="AX827" s="78"/>
      <c r="AY827" s="78"/>
      <c r="AZ827" s="78"/>
      <c r="BA827" s="78"/>
      <c r="BB827" s="78"/>
      <c r="BC827" s="78"/>
      <c r="BD827" s="78"/>
      <c r="BE827" s="78"/>
      <c r="BF827" s="78"/>
      <c r="BG827" s="78"/>
      <c r="BH827" s="78"/>
      <c r="BI827" s="78"/>
      <c r="BJ827" s="78"/>
      <c r="BK827" s="78"/>
      <c r="BL827" s="78"/>
      <c r="BM827" s="78"/>
      <c r="BN827" s="78"/>
      <c r="BO827" s="78"/>
      <c r="BP827" s="78"/>
      <c r="BQ827" s="78"/>
      <c r="BR827" s="78"/>
      <c r="BS827" s="78"/>
      <c r="BT827" s="78"/>
      <c r="BU827" s="78"/>
      <c r="BV827" s="78"/>
      <c r="BW827" s="78"/>
      <c r="BX827" s="78"/>
      <c r="BY827" s="78"/>
      <c r="BZ827" s="78"/>
      <c r="CA827" s="78"/>
      <c r="CB827" s="78"/>
      <c r="CC827" s="78"/>
      <c r="CD827" s="78"/>
      <c r="CE827" s="78"/>
      <c r="CF827" s="78"/>
      <c r="CG827" s="78"/>
      <c r="CH827" s="78"/>
      <c r="CI827" s="78"/>
      <c r="CJ827" s="78"/>
      <c r="CK827" s="78"/>
      <c r="CL827" s="78"/>
      <c r="CM827" s="78"/>
      <c r="CN827" s="78"/>
      <c r="CO827" s="78"/>
      <c r="CP827" s="78"/>
      <c r="CQ827" s="78"/>
      <c r="CR827" s="78"/>
      <c r="CS827" s="78"/>
      <c r="CT827" s="78"/>
      <c r="CU827" s="78"/>
      <c r="CV827" s="78"/>
      <c r="CW827" s="78"/>
      <c r="CX827" s="78"/>
      <c r="CY827" s="78"/>
      <c r="CZ827" s="78"/>
      <c r="DA827" s="78"/>
      <c r="DB827" s="78"/>
      <c r="DC827" s="78"/>
      <c r="DD827" s="78"/>
      <c r="DE827" s="78"/>
      <c r="DF827" s="78"/>
      <c r="DG827" s="78"/>
      <c r="DH827" s="78"/>
      <c r="DI827" s="78"/>
      <c r="DJ827" s="78"/>
      <c r="DK827" s="78"/>
      <c r="DL827" s="78"/>
      <c r="DM827" s="78"/>
      <c r="DN827" s="78"/>
      <c r="DO827" s="78"/>
      <c r="DP827" s="78"/>
      <c r="DQ827" s="78"/>
      <c r="DR827" s="78"/>
      <c r="DS827" s="78"/>
      <c r="DT827" s="78"/>
      <c r="DU827" s="78"/>
      <c r="DV827" s="78"/>
      <c r="DW827" s="78"/>
      <c r="DX827" s="78"/>
      <c r="DY827" s="78"/>
      <c r="DZ827" s="78"/>
      <c r="EA827" s="78"/>
      <c r="EB827" s="78"/>
      <c r="EC827" s="78"/>
      <c r="ED827" s="78"/>
      <c r="EE827" s="78"/>
      <c r="EF827" s="78"/>
      <c r="EG827" s="78"/>
      <c r="EH827" s="78"/>
      <c r="EI827" s="78"/>
      <c r="EJ827" s="78"/>
      <c r="EK827" s="78"/>
      <c r="EL827" s="78"/>
      <c r="EM827" s="78"/>
      <c r="EN827" s="78"/>
      <c r="EO827" s="78"/>
      <c r="EP827" s="78"/>
      <c r="EQ827" s="78"/>
      <c r="ER827" s="78"/>
      <c r="ES827" s="78"/>
      <c r="ET827" s="78"/>
      <c r="EU827" s="78"/>
      <c r="EV827" s="78"/>
      <c r="EW827" s="78"/>
      <c r="EX827" s="78"/>
      <c r="EY827" s="78"/>
      <c r="EZ827" s="78"/>
      <c r="FA827" s="78"/>
      <c r="FB827" s="78"/>
      <c r="FC827" s="78"/>
      <c r="FD827" s="78"/>
      <c r="FE827" s="78"/>
      <c r="FF827" s="78"/>
      <c r="FG827" s="78"/>
      <c r="FH827" s="78"/>
      <c r="FI827" s="78"/>
      <c r="FJ827" s="78"/>
      <c r="FK827" s="78"/>
      <c r="FL827" s="78"/>
      <c r="FM827" s="78"/>
      <c r="FN827" s="78"/>
      <c r="FO827" s="78"/>
      <c r="FP827" s="78"/>
      <c r="FQ827" s="78"/>
      <c r="FR827" s="78"/>
      <c r="FS827" s="78"/>
      <c r="FT827" s="78"/>
      <c r="FU827" s="78"/>
      <c r="FV827" s="78"/>
      <c r="FW827" s="78"/>
      <c r="FX827" s="78"/>
      <c r="FY827" s="78"/>
      <c r="FZ827" s="78"/>
      <c r="GA827" s="78"/>
      <c r="GB827" s="78"/>
      <c r="GC827" s="78"/>
      <c r="GD827" s="78"/>
      <c r="GE827" s="78"/>
      <c r="GF827" s="78"/>
      <c r="GG827" s="78"/>
      <c r="GH827" s="78"/>
      <c r="GI827" s="78"/>
      <c r="GJ827" s="78"/>
      <c r="GK827" s="78"/>
      <c r="GL827" s="78"/>
      <c r="GM827" s="78"/>
      <c r="GN827" s="78"/>
      <c r="GO827" s="78"/>
      <c r="GP827" s="78"/>
      <c r="GQ827" s="78"/>
      <c r="GR827" s="78"/>
      <c r="GS827" s="78"/>
      <c r="GT827" s="78"/>
      <c r="GU827" s="78"/>
      <c r="GV827" s="78"/>
      <c r="GW827" s="78"/>
      <c r="GX827" s="78"/>
      <c r="GY827" s="78"/>
      <c r="GZ827" s="78"/>
      <c r="HA827" s="78"/>
      <c r="HB827" s="78"/>
      <c r="HC827" s="78"/>
      <c r="HD827" s="78"/>
      <c r="HE827" s="78"/>
      <c r="HF827" s="78"/>
      <c r="HG827" s="78"/>
      <c r="HH827" s="78"/>
      <c r="HI827" s="78"/>
      <c r="HJ827" s="78"/>
      <c r="HK827" s="78"/>
      <c r="HL827" s="78"/>
      <c r="HM827" s="78"/>
      <c r="HN827" s="78"/>
      <c r="HO827" s="78"/>
      <c r="HP827" s="78"/>
      <c r="HQ827" s="78"/>
      <c r="HR827" s="78"/>
      <c r="HS827" s="78"/>
      <c r="HT827" s="78"/>
      <c r="HU827" s="78"/>
      <c r="HV827" s="78"/>
      <c r="HW827" s="78"/>
      <c r="HX827" s="78"/>
      <c r="HY827" s="78"/>
      <c r="HZ827" s="78"/>
      <c r="IA827" s="78"/>
      <c r="IB827" s="78"/>
      <c r="IC827" s="78"/>
      <c r="ID827" s="78"/>
      <c r="IE827" s="78"/>
      <c r="IF827" s="78"/>
      <c r="IG827" s="78"/>
      <c r="IH827" s="78"/>
      <c r="II827" s="78"/>
      <c r="IJ827" s="78"/>
      <c r="IK827" s="78"/>
      <c r="IL827" s="78"/>
      <c r="IM827" s="78"/>
      <c r="IN827" s="78"/>
      <c r="IO827" s="78"/>
      <c r="IP827" s="78"/>
      <c r="IQ827" s="78"/>
      <c r="IR827" s="78"/>
      <c r="IS827" s="78"/>
      <c r="IT827" s="78"/>
      <c r="IU827" s="78"/>
      <c r="IV827" s="78"/>
    </row>
    <row r="828" spans="2:8" ht="16.5">
      <c r="B828" s="27"/>
      <c r="C828" s="28"/>
      <c r="D828" s="40"/>
      <c r="E828" s="27"/>
      <c r="F828" s="27"/>
      <c r="G828" s="31"/>
      <c r="H828" s="85"/>
    </row>
    <row r="829" spans="2:8" ht="16.5">
      <c r="B829" s="33" t="s">
        <v>258</v>
      </c>
      <c r="C829" s="28">
        <v>5207</v>
      </c>
      <c r="D829" s="44" t="s">
        <v>487</v>
      </c>
      <c r="E829" s="27" t="s">
        <v>473</v>
      </c>
      <c r="F829" s="27" t="s">
        <v>484</v>
      </c>
      <c r="G829" s="31">
        <v>0.81</v>
      </c>
      <c r="H829" s="85"/>
    </row>
    <row r="830" spans="2:8" s="35" customFormat="1" ht="16.5">
      <c r="B830" s="27"/>
      <c r="C830" s="28"/>
      <c r="D830" s="41" t="s">
        <v>143</v>
      </c>
      <c r="E830" s="27"/>
      <c r="F830" s="27"/>
      <c r="G830" s="31"/>
      <c r="H830" s="64"/>
    </row>
    <row r="831" spans="2:7" s="35" customFormat="1" ht="16.5">
      <c r="B831" s="27"/>
      <c r="C831" s="28"/>
      <c r="D831" s="40"/>
      <c r="E831" s="27"/>
      <c r="F831" s="27"/>
      <c r="G831" s="31"/>
    </row>
    <row r="832" spans="2:7" ht="16.5">
      <c r="B832" s="27"/>
      <c r="C832" s="28">
        <v>5208</v>
      </c>
      <c r="D832" s="44" t="s">
        <v>483</v>
      </c>
      <c r="E832" s="27" t="s">
        <v>474</v>
      </c>
      <c r="F832" s="27" t="s">
        <v>471</v>
      </c>
      <c r="G832" s="31">
        <v>4.11</v>
      </c>
    </row>
    <row r="833" spans="2:7" ht="16.5">
      <c r="B833" s="27"/>
      <c r="C833" s="28"/>
      <c r="D833" s="41" t="s">
        <v>1056</v>
      </c>
      <c r="E833" s="27"/>
      <c r="F833" s="27"/>
      <c r="G833" s="31"/>
    </row>
    <row r="834" spans="2:7" ht="16.5">
      <c r="B834" s="27"/>
      <c r="C834" s="28"/>
      <c r="D834" s="40"/>
      <c r="E834" s="27"/>
      <c r="F834" s="27"/>
      <c r="G834" s="31"/>
    </row>
    <row r="835" spans="2:8" ht="16.5">
      <c r="B835" s="27"/>
      <c r="C835" s="28">
        <v>5209</v>
      </c>
      <c r="D835" s="44" t="s">
        <v>488</v>
      </c>
      <c r="E835" s="27" t="s">
        <v>474</v>
      </c>
      <c r="F835" s="27" t="s">
        <v>489</v>
      </c>
      <c r="G835" s="31">
        <v>0.79</v>
      </c>
      <c r="H835" s="85"/>
    </row>
    <row r="836" spans="2:8" ht="16.5">
      <c r="B836" s="27"/>
      <c r="C836" s="28"/>
      <c r="D836" s="41" t="s">
        <v>1051</v>
      </c>
      <c r="E836" s="27"/>
      <c r="F836" s="27"/>
      <c r="G836" s="31"/>
      <c r="H836" s="85"/>
    </row>
    <row r="837" spans="2:8" ht="16.5">
      <c r="B837" s="27"/>
      <c r="C837" s="28"/>
      <c r="D837" s="40"/>
      <c r="E837" s="27"/>
      <c r="F837" s="27"/>
      <c r="G837" s="31"/>
      <c r="H837" s="85"/>
    </row>
    <row r="838" spans="2:8" ht="16.5">
      <c r="B838" s="27"/>
      <c r="C838" s="28">
        <v>5211</v>
      </c>
      <c r="D838" s="44" t="s">
        <v>490</v>
      </c>
      <c r="E838" s="27" t="s">
        <v>491</v>
      </c>
      <c r="F838" s="27" t="s">
        <v>492</v>
      </c>
      <c r="G838" s="31">
        <v>0.77</v>
      </c>
      <c r="H838" s="85"/>
    </row>
    <row r="839" spans="2:8" ht="16.5">
      <c r="B839" s="27"/>
      <c r="C839" s="28"/>
      <c r="D839" s="41" t="s">
        <v>143</v>
      </c>
      <c r="E839" s="27"/>
      <c r="F839" s="27"/>
      <c r="G839" s="31"/>
      <c r="H839" s="85"/>
    </row>
    <row r="840" spans="2:8" ht="16.5">
      <c r="B840" s="27"/>
      <c r="C840" s="28"/>
      <c r="D840" s="40"/>
      <c r="E840" s="27"/>
      <c r="F840" s="27"/>
      <c r="G840" s="31"/>
      <c r="H840" s="85"/>
    </row>
    <row r="841" spans="2:8" ht="16.5">
      <c r="B841" s="27"/>
      <c r="C841" s="28">
        <v>5214</v>
      </c>
      <c r="D841" s="44" t="s">
        <v>491</v>
      </c>
      <c r="E841" s="27" t="s">
        <v>493</v>
      </c>
      <c r="F841" s="27" t="s">
        <v>482</v>
      </c>
      <c r="G841" s="31">
        <v>0.05</v>
      </c>
      <c r="H841" s="85"/>
    </row>
    <row r="842" spans="2:8" ht="16.5">
      <c r="B842" s="27"/>
      <c r="C842" s="28"/>
      <c r="D842" s="41" t="s">
        <v>1043</v>
      </c>
      <c r="E842" s="27"/>
      <c r="F842" s="27"/>
      <c r="G842" s="31"/>
      <c r="H842" s="85"/>
    </row>
    <row r="843" spans="2:7" ht="16.5">
      <c r="B843" s="27"/>
      <c r="C843" s="28"/>
      <c r="D843" s="40"/>
      <c r="E843" s="27"/>
      <c r="F843" s="27"/>
      <c r="G843" s="31"/>
    </row>
    <row r="844" spans="2:7" ht="16.5">
      <c r="B844" s="27"/>
      <c r="C844" s="28">
        <v>5216</v>
      </c>
      <c r="D844" s="44" t="s">
        <v>494</v>
      </c>
      <c r="E844" s="27" t="s">
        <v>495</v>
      </c>
      <c r="F844" s="27" t="s">
        <v>402</v>
      </c>
      <c r="G844" s="31">
        <v>1.12</v>
      </c>
    </row>
    <row r="845" spans="2:7" ht="16.5">
      <c r="B845" s="27"/>
      <c r="C845" s="28"/>
      <c r="D845" s="41" t="s">
        <v>1037</v>
      </c>
      <c r="E845" s="27"/>
      <c r="F845" s="27"/>
      <c r="G845" s="31"/>
    </row>
    <row r="846" spans="2:7" ht="16.5">
      <c r="B846" s="27"/>
      <c r="C846" s="28"/>
      <c r="D846" s="40"/>
      <c r="E846" s="27"/>
      <c r="F846" s="27"/>
      <c r="G846" s="31"/>
    </row>
    <row r="847" spans="2:7" ht="16.5">
      <c r="B847" s="27"/>
      <c r="C847" s="28">
        <v>5220</v>
      </c>
      <c r="D847" s="44" t="s">
        <v>492</v>
      </c>
      <c r="E847" s="27" t="s">
        <v>496</v>
      </c>
      <c r="F847" s="27" t="s">
        <v>472</v>
      </c>
      <c r="G847" s="31">
        <v>0.23</v>
      </c>
    </row>
    <row r="848" spans="2:7" ht="16.5">
      <c r="B848" s="27"/>
      <c r="C848" s="28"/>
      <c r="D848" s="41" t="s">
        <v>143</v>
      </c>
      <c r="E848" s="27"/>
      <c r="F848" s="27"/>
      <c r="G848" s="31"/>
    </row>
    <row r="849" spans="2:8" ht="16.5">
      <c r="B849" s="27"/>
      <c r="C849" s="28"/>
      <c r="D849" s="40"/>
      <c r="E849" s="27"/>
      <c r="F849" s="27"/>
      <c r="G849" s="31"/>
      <c r="H849" s="85"/>
    </row>
    <row r="850" spans="2:8" ht="16.5">
      <c r="B850" s="27"/>
      <c r="C850" s="28">
        <v>5224</v>
      </c>
      <c r="D850" s="44" t="s">
        <v>497</v>
      </c>
      <c r="E850" s="27" t="s">
        <v>473</v>
      </c>
      <c r="F850" s="27" t="s">
        <v>483</v>
      </c>
      <c r="G850" s="31">
        <v>1.64</v>
      </c>
      <c r="H850" s="85"/>
    </row>
    <row r="851" spans="2:8" ht="16.5">
      <c r="B851" s="27"/>
      <c r="C851" s="28"/>
      <c r="D851" s="41" t="s">
        <v>1067</v>
      </c>
      <c r="E851" s="27"/>
      <c r="F851" s="27"/>
      <c r="G851" s="31"/>
      <c r="H851" s="85"/>
    </row>
    <row r="852" spans="2:8" ht="16.5">
      <c r="B852" s="27"/>
      <c r="C852" s="28"/>
      <c r="D852" s="40"/>
      <c r="E852" s="27"/>
      <c r="F852" s="27"/>
      <c r="G852" s="31"/>
      <c r="H852" s="85"/>
    </row>
    <row r="853" spans="2:8" ht="16.5">
      <c r="B853" s="27"/>
      <c r="C853" s="28">
        <v>5226</v>
      </c>
      <c r="D853" s="44" t="s">
        <v>481</v>
      </c>
      <c r="E853" s="27" t="s">
        <v>471</v>
      </c>
      <c r="F853" s="27" t="s">
        <v>498</v>
      </c>
      <c r="G853" s="31">
        <v>0.59</v>
      </c>
      <c r="H853" s="85"/>
    </row>
    <row r="854" spans="2:8" ht="16.5">
      <c r="B854" s="27"/>
      <c r="C854" s="28"/>
      <c r="D854" s="41" t="s">
        <v>1049</v>
      </c>
      <c r="E854" s="27"/>
      <c r="F854" s="27"/>
      <c r="G854" s="31"/>
      <c r="H854" s="85"/>
    </row>
    <row r="855" spans="2:8" ht="16.5">
      <c r="B855" s="27"/>
      <c r="C855" s="28"/>
      <c r="D855" s="41"/>
      <c r="E855" s="27"/>
      <c r="F855" s="27"/>
      <c r="G855" s="31"/>
      <c r="H855" s="85"/>
    </row>
    <row r="856" spans="2:8" ht="16.5">
      <c r="B856" s="27"/>
      <c r="C856" s="28"/>
      <c r="D856" s="41"/>
      <c r="E856" s="27"/>
      <c r="F856" s="27"/>
      <c r="G856" s="31"/>
      <c r="H856" s="85"/>
    </row>
    <row r="857" spans="2:8" ht="16.5">
      <c r="B857" s="27"/>
      <c r="C857" s="28"/>
      <c r="D857" s="41"/>
      <c r="E857" s="27"/>
      <c r="F857" s="27"/>
      <c r="G857" s="31"/>
      <c r="H857" s="85"/>
    </row>
    <row r="858" spans="2:8" ht="16.5">
      <c r="B858" s="27"/>
      <c r="C858" s="28"/>
      <c r="D858" s="41"/>
      <c r="E858" s="27"/>
      <c r="F858" s="27"/>
      <c r="G858" s="31"/>
      <c r="H858" s="85"/>
    </row>
    <row r="859" spans="2:7" ht="36">
      <c r="B859" s="52" t="s">
        <v>499</v>
      </c>
      <c r="C859" s="76"/>
      <c r="D859" s="41" t="s">
        <v>500</v>
      </c>
      <c r="E859" s="87" t="s">
        <v>501</v>
      </c>
      <c r="F859" s="40" t="s">
        <v>502</v>
      </c>
      <c r="G859" s="31"/>
    </row>
    <row r="860" spans="2:7" ht="16.5">
      <c r="B860" s="27" t="s">
        <v>503</v>
      </c>
      <c r="C860" s="28"/>
      <c r="D860" s="41" t="s">
        <v>137</v>
      </c>
      <c r="E860" s="33" t="s">
        <v>504</v>
      </c>
      <c r="F860" s="33" t="s">
        <v>505</v>
      </c>
      <c r="G860" s="31">
        <v>0.55</v>
      </c>
    </row>
    <row r="861" spans="2:7" ht="16.5">
      <c r="B861" s="27"/>
      <c r="C861" s="28"/>
      <c r="D861" s="41"/>
      <c r="E861" s="27"/>
      <c r="F861" s="27"/>
      <c r="G861" s="31"/>
    </row>
    <row r="862" spans="2:256" ht="18">
      <c r="B862" s="52"/>
      <c r="C862" s="76"/>
      <c r="D862" s="77"/>
      <c r="E862" s="52"/>
      <c r="F862" s="37" t="s">
        <v>506</v>
      </c>
      <c r="G862" s="38">
        <f>SUM(G829:G853)</f>
        <v>10.110000000000001</v>
      </c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  <c r="S862" s="78"/>
      <c r="T862" s="78"/>
      <c r="U862" s="78"/>
      <c r="V862" s="78"/>
      <c r="W862" s="78"/>
      <c r="X862" s="78"/>
      <c r="Y862" s="78"/>
      <c r="Z862" s="78"/>
      <c r="AA862" s="78"/>
      <c r="AB862" s="78"/>
      <c r="AC862" s="78"/>
      <c r="AD862" s="78"/>
      <c r="AE862" s="78"/>
      <c r="AF862" s="78"/>
      <c r="AG862" s="78"/>
      <c r="AH862" s="78"/>
      <c r="AI862" s="78"/>
      <c r="AJ862" s="78"/>
      <c r="AK862" s="78"/>
      <c r="AL862" s="78"/>
      <c r="AM862" s="78"/>
      <c r="AN862" s="78"/>
      <c r="AO862" s="78"/>
      <c r="AP862" s="78"/>
      <c r="AQ862" s="78"/>
      <c r="AR862" s="78"/>
      <c r="AS862" s="78"/>
      <c r="AT862" s="78"/>
      <c r="AU862" s="78"/>
      <c r="AV862" s="78"/>
      <c r="AW862" s="78"/>
      <c r="AX862" s="78"/>
      <c r="AY862" s="78"/>
      <c r="AZ862" s="78"/>
      <c r="BA862" s="78"/>
      <c r="BB862" s="78"/>
      <c r="BC862" s="78"/>
      <c r="BD862" s="78"/>
      <c r="BE862" s="78"/>
      <c r="BF862" s="78"/>
      <c r="BG862" s="78"/>
      <c r="BH862" s="78"/>
      <c r="BI862" s="78"/>
      <c r="BJ862" s="78"/>
      <c r="BK862" s="78"/>
      <c r="BL862" s="78"/>
      <c r="BM862" s="78"/>
      <c r="BN862" s="78"/>
      <c r="BO862" s="78"/>
      <c r="BP862" s="78"/>
      <c r="BQ862" s="78"/>
      <c r="BR862" s="78"/>
      <c r="BS862" s="78"/>
      <c r="BT862" s="78"/>
      <c r="BU862" s="78"/>
      <c r="BV862" s="78"/>
      <c r="BW862" s="78"/>
      <c r="BX862" s="78"/>
      <c r="BY862" s="78"/>
      <c r="BZ862" s="78"/>
      <c r="CA862" s="78"/>
      <c r="CB862" s="78"/>
      <c r="CC862" s="78"/>
      <c r="CD862" s="78"/>
      <c r="CE862" s="78"/>
      <c r="CF862" s="78"/>
      <c r="CG862" s="78"/>
      <c r="CH862" s="78"/>
      <c r="CI862" s="78"/>
      <c r="CJ862" s="78"/>
      <c r="CK862" s="78"/>
      <c r="CL862" s="78"/>
      <c r="CM862" s="78"/>
      <c r="CN862" s="78"/>
      <c r="CO862" s="78"/>
      <c r="CP862" s="78"/>
      <c r="CQ862" s="78"/>
      <c r="CR862" s="78"/>
      <c r="CS862" s="78"/>
      <c r="CT862" s="78"/>
      <c r="CU862" s="78"/>
      <c r="CV862" s="78"/>
      <c r="CW862" s="78"/>
      <c r="CX862" s="78"/>
      <c r="CY862" s="78"/>
      <c r="CZ862" s="78"/>
      <c r="DA862" s="78"/>
      <c r="DB862" s="78"/>
      <c r="DC862" s="78"/>
      <c r="DD862" s="78"/>
      <c r="DE862" s="78"/>
      <c r="DF862" s="78"/>
      <c r="DG862" s="78"/>
      <c r="DH862" s="78"/>
      <c r="DI862" s="78"/>
      <c r="DJ862" s="78"/>
      <c r="DK862" s="78"/>
      <c r="DL862" s="78"/>
      <c r="DM862" s="78"/>
      <c r="DN862" s="78"/>
      <c r="DO862" s="78"/>
      <c r="DP862" s="78"/>
      <c r="DQ862" s="78"/>
      <c r="DR862" s="78"/>
      <c r="DS862" s="78"/>
      <c r="DT862" s="78"/>
      <c r="DU862" s="78"/>
      <c r="DV862" s="78"/>
      <c r="DW862" s="78"/>
      <c r="DX862" s="78"/>
      <c r="DY862" s="78"/>
      <c r="DZ862" s="78"/>
      <c r="EA862" s="78"/>
      <c r="EB862" s="78"/>
      <c r="EC862" s="78"/>
      <c r="ED862" s="78"/>
      <c r="EE862" s="78"/>
      <c r="EF862" s="78"/>
      <c r="EG862" s="78"/>
      <c r="EH862" s="78"/>
      <c r="EI862" s="78"/>
      <c r="EJ862" s="78"/>
      <c r="EK862" s="78"/>
      <c r="EL862" s="78"/>
      <c r="EM862" s="78"/>
      <c r="EN862" s="78"/>
      <c r="EO862" s="78"/>
      <c r="EP862" s="78"/>
      <c r="EQ862" s="78"/>
      <c r="ER862" s="78"/>
      <c r="ES862" s="78"/>
      <c r="ET862" s="78"/>
      <c r="EU862" s="78"/>
      <c r="EV862" s="78"/>
      <c r="EW862" s="78"/>
      <c r="EX862" s="78"/>
      <c r="EY862" s="78"/>
      <c r="EZ862" s="78"/>
      <c r="FA862" s="78"/>
      <c r="FB862" s="78"/>
      <c r="FC862" s="78"/>
      <c r="FD862" s="78"/>
      <c r="FE862" s="78"/>
      <c r="FF862" s="78"/>
      <c r="FG862" s="78"/>
      <c r="FH862" s="78"/>
      <c r="FI862" s="78"/>
      <c r="FJ862" s="78"/>
      <c r="FK862" s="78"/>
      <c r="FL862" s="78"/>
      <c r="FM862" s="78"/>
      <c r="FN862" s="78"/>
      <c r="FO862" s="78"/>
      <c r="FP862" s="78"/>
      <c r="FQ862" s="78"/>
      <c r="FR862" s="78"/>
      <c r="FS862" s="78"/>
      <c r="FT862" s="78"/>
      <c r="FU862" s="78"/>
      <c r="FV862" s="78"/>
      <c r="FW862" s="78"/>
      <c r="FX862" s="78"/>
      <c r="FY862" s="78"/>
      <c r="FZ862" s="78"/>
      <c r="GA862" s="78"/>
      <c r="GB862" s="78"/>
      <c r="GC862" s="78"/>
      <c r="GD862" s="78"/>
      <c r="GE862" s="78"/>
      <c r="GF862" s="78"/>
      <c r="GG862" s="78"/>
      <c r="GH862" s="78"/>
      <c r="GI862" s="78"/>
      <c r="GJ862" s="78"/>
      <c r="GK862" s="78"/>
      <c r="GL862" s="78"/>
      <c r="GM862" s="78"/>
      <c r="GN862" s="78"/>
      <c r="GO862" s="78"/>
      <c r="GP862" s="78"/>
      <c r="GQ862" s="78"/>
      <c r="GR862" s="78"/>
      <c r="GS862" s="78"/>
      <c r="GT862" s="78"/>
      <c r="GU862" s="78"/>
      <c r="GV862" s="78"/>
      <c r="GW862" s="78"/>
      <c r="GX862" s="78"/>
      <c r="GY862" s="78"/>
      <c r="GZ862" s="78"/>
      <c r="HA862" s="78"/>
      <c r="HB862" s="78"/>
      <c r="HC862" s="78"/>
      <c r="HD862" s="78"/>
      <c r="HE862" s="78"/>
      <c r="HF862" s="78"/>
      <c r="HG862" s="78"/>
      <c r="HH862" s="78"/>
      <c r="HI862" s="78"/>
      <c r="HJ862" s="78"/>
      <c r="HK862" s="78"/>
      <c r="HL862" s="78"/>
      <c r="HM862" s="78"/>
      <c r="HN862" s="78"/>
      <c r="HO862" s="78"/>
      <c r="HP862" s="78"/>
      <c r="HQ862" s="78"/>
      <c r="HR862" s="78"/>
      <c r="HS862" s="78"/>
      <c r="HT862" s="78"/>
      <c r="HU862" s="78"/>
      <c r="HV862" s="78"/>
      <c r="HW862" s="78"/>
      <c r="HX862" s="78"/>
      <c r="HY862" s="78"/>
      <c r="HZ862" s="78"/>
      <c r="IA862" s="78"/>
      <c r="IB862" s="78"/>
      <c r="IC862" s="78"/>
      <c r="ID862" s="78"/>
      <c r="IE862" s="78"/>
      <c r="IF862" s="78"/>
      <c r="IG862" s="78"/>
      <c r="IH862" s="78"/>
      <c r="II862" s="78"/>
      <c r="IJ862" s="78"/>
      <c r="IK862" s="78"/>
      <c r="IL862" s="78"/>
      <c r="IM862" s="78"/>
      <c r="IN862" s="78"/>
      <c r="IO862" s="78"/>
      <c r="IP862" s="78"/>
      <c r="IQ862" s="78"/>
      <c r="IR862" s="78"/>
      <c r="IS862" s="78"/>
      <c r="IT862" s="78"/>
      <c r="IU862" s="78"/>
      <c r="IV862" s="78"/>
    </row>
    <row r="863" spans="2:256" ht="18">
      <c r="B863" s="52"/>
      <c r="C863" s="76"/>
      <c r="D863" s="77"/>
      <c r="E863" s="52"/>
      <c r="F863" s="88" t="s">
        <v>507</v>
      </c>
      <c r="G863" s="3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  <c r="S863" s="78"/>
      <c r="T863" s="78"/>
      <c r="U863" s="78"/>
      <c r="V863" s="78"/>
      <c r="W863" s="78"/>
      <c r="X863" s="78"/>
      <c r="Y863" s="78"/>
      <c r="Z863" s="78"/>
      <c r="AA863" s="78"/>
      <c r="AB863" s="78"/>
      <c r="AC863" s="78"/>
      <c r="AD863" s="78"/>
      <c r="AE863" s="78"/>
      <c r="AF863" s="78"/>
      <c r="AG863" s="78"/>
      <c r="AH863" s="78"/>
      <c r="AI863" s="78"/>
      <c r="AJ863" s="78"/>
      <c r="AK863" s="78"/>
      <c r="AL863" s="78"/>
      <c r="AM863" s="78"/>
      <c r="AN863" s="78"/>
      <c r="AO863" s="78"/>
      <c r="AP863" s="78"/>
      <c r="AQ863" s="78"/>
      <c r="AR863" s="78"/>
      <c r="AS863" s="78"/>
      <c r="AT863" s="78"/>
      <c r="AU863" s="78"/>
      <c r="AV863" s="78"/>
      <c r="AW863" s="78"/>
      <c r="AX863" s="78"/>
      <c r="AY863" s="78"/>
      <c r="AZ863" s="78"/>
      <c r="BA863" s="78"/>
      <c r="BB863" s="78"/>
      <c r="BC863" s="78"/>
      <c r="BD863" s="78"/>
      <c r="BE863" s="78"/>
      <c r="BF863" s="78"/>
      <c r="BG863" s="78"/>
      <c r="BH863" s="78"/>
      <c r="BI863" s="78"/>
      <c r="BJ863" s="78"/>
      <c r="BK863" s="78"/>
      <c r="BL863" s="78"/>
      <c r="BM863" s="78"/>
      <c r="BN863" s="78"/>
      <c r="BO863" s="78"/>
      <c r="BP863" s="78"/>
      <c r="BQ863" s="78"/>
      <c r="BR863" s="78"/>
      <c r="BS863" s="78"/>
      <c r="BT863" s="78"/>
      <c r="BU863" s="78"/>
      <c r="BV863" s="78"/>
      <c r="BW863" s="78"/>
      <c r="BX863" s="78"/>
      <c r="BY863" s="78"/>
      <c r="BZ863" s="78"/>
      <c r="CA863" s="78"/>
      <c r="CB863" s="78"/>
      <c r="CC863" s="78"/>
      <c r="CD863" s="78"/>
      <c r="CE863" s="78"/>
      <c r="CF863" s="78"/>
      <c r="CG863" s="78"/>
      <c r="CH863" s="78"/>
      <c r="CI863" s="78"/>
      <c r="CJ863" s="78"/>
      <c r="CK863" s="78"/>
      <c r="CL863" s="78"/>
      <c r="CM863" s="78"/>
      <c r="CN863" s="78"/>
      <c r="CO863" s="78"/>
      <c r="CP863" s="78"/>
      <c r="CQ863" s="78"/>
      <c r="CR863" s="78"/>
      <c r="CS863" s="78"/>
      <c r="CT863" s="78"/>
      <c r="CU863" s="78"/>
      <c r="CV863" s="78"/>
      <c r="CW863" s="78"/>
      <c r="CX863" s="78"/>
      <c r="CY863" s="78"/>
      <c r="CZ863" s="78"/>
      <c r="DA863" s="78"/>
      <c r="DB863" s="78"/>
      <c r="DC863" s="78"/>
      <c r="DD863" s="78"/>
      <c r="DE863" s="78"/>
      <c r="DF863" s="78"/>
      <c r="DG863" s="78"/>
      <c r="DH863" s="78"/>
      <c r="DI863" s="78"/>
      <c r="DJ863" s="78"/>
      <c r="DK863" s="78"/>
      <c r="DL863" s="78"/>
      <c r="DM863" s="78"/>
      <c r="DN863" s="78"/>
      <c r="DO863" s="78"/>
      <c r="DP863" s="78"/>
      <c r="DQ863" s="78"/>
      <c r="DR863" s="78"/>
      <c r="DS863" s="78"/>
      <c r="DT863" s="78"/>
      <c r="DU863" s="78"/>
      <c r="DV863" s="78"/>
      <c r="DW863" s="78"/>
      <c r="DX863" s="78"/>
      <c r="DY863" s="78"/>
      <c r="DZ863" s="78"/>
      <c r="EA863" s="78"/>
      <c r="EB863" s="78"/>
      <c r="EC863" s="78"/>
      <c r="ED863" s="78"/>
      <c r="EE863" s="78"/>
      <c r="EF863" s="78"/>
      <c r="EG863" s="78"/>
      <c r="EH863" s="78"/>
      <c r="EI863" s="78"/>
      <c r="EJ863" s="78"/>
      <c r="EK863" s="78"/>
      <c r="EL863" s="78"/>
      <c r="EM863" s="78"/>
      <c r="EN863" s="78"/>
      <c r="EO863" s="78"/>
      <c r="EP863" s="78"/>
      <c r="EQ863" s="78"/>
      <c r="ER863" s="78"/>
      <c r="ES863" s="78"/>
      <c r="ET863" s="78"/>
      <c r="EU863" s="78"/>
      <c r="EV863" s="78"/>
      <c r="EW863" s="78"/>
      <c r="EX863" s="78"/>
      <c r="EY863" s="78"/>
      <c r="EZ863" s="78"/>
      <c r="FA863" s="78"/>
      <c r="FB863" s="78"/>
      <c r="FC863" s="78"/>
      <c r="FD863" s="78"/>
      <c r="FE863" s="78"/>
      <c r="FF863" s="78"/>
      <c r="FG863" s="78"/>
      <c r="FH863" s="78"/>
      <c r="FI863" s="78"/>
      <c r="FJ863" s="78"/>
      <c r="FK863" s="78"/>
      <c r="FL863" s="78"/>
      <c r="FM863" s="78"/>
      <c r="FN863" s="78"/>
      <c r="FO863" s="78"/>
      <c r="FP863" s="78"/>
      <c r="FQ863" s="78"/>
      <c r="FR863" s="78"/>
      <c r="FS863" s="78"/>
      <c r="FT863" s="78"/>
      <c r="FU863" s="78"/>
      <c r="FV863" s="78"/>
      <c r="FW863" s="78"/>
      <c r="FX863" s="78"/>
      <c r="FY863" s="78"/>
      <c r="FZ863" s="78"/>
      <c r="GA863" s="78"/>
      <c r="GB863" s="78"/>
      <c r="GC863" s="78"/>
      <c r="GD863" s="78"/>
      <c r="GE863" s="78"/>
      <c r="GF863" s="78"/>
      <c r="GG863" s="78"/>
      <c r="GH863" s="78"/>
      <c r="GI863" s="78"/>
      <c r="GJ863" s="78"/>
      <c r="GK863" s="78"/>
      <c r="GL863" s="78"/>
      <c r="GM863" s="78"/>
      <c r="GN863" s="78"/>
      <c r="GO863" s="78"/>
      <c r="GP863" s="78"/>
      <c r="GQ863" s="78"/>
      <c r="GR863" s="78"/>
      <c r="GS863" s="78"/>
      <c r="GT863" s="78"/>
      <c r="GU863" s="78"/>
      <c r="GV863" s="78"/>
      <c r="GW863" s="78"/>
      <c r="GX863" s="78"/>
      <c r="GY863" s="78"/>
      <c r="GZ863" s="78"/>
      <c r="HA863" s="78"/>
      <c r="HB863" s="78"/>
      <c r="HC863" s="78"/>
      <c r="HD863" s="78"/>
      <c r="HE863" s="78"/>
      <c r="HF863" s="78"/>
      <c r="HG863" s="78"/>
      <c r="HH863" s="78"/>
      <c r="HI863" s="78"/>
      <c r="HJ863" s="78"/>
      <c r="HK863" s="78"/>
      <c r="HL863" s="78"/>
      <c r="HM863" s="78"/>
      <c r="HN863" s="78"/>
      <c r="HO863" s="78"/>
      <c r="HP863" s="78"/>
      <c r="HQ863" s="78"/>
      <c r="HR863" s="78"/>
      <c r="HS863" s="78"/>
      <c r="HT863" s="78"/>
      <c r="HU863" s="78"/>
      <c r="HV863" s="78"/>
      <c r="HW863" s="78"/>
      <c r="HX863" s="78"/>
      <c r="HY863" s="78"/>
      <c r="HZ863" s="78"/>
      <c r="IA863" s="78"/>
      <c r="IB863" s="78"/>
      <c r="IC863" s="78"/>
      <c r="ID863" s="78"/>
      <c r="IE863" s="78"/>
      <c r="IF863" s="78"/>
      <c r="IG863" s="78"/>
      <c r="IH863" s="78"/>
      <c r="II863" s="78"/>
      <c r="IJ863" s="78"/>
      <c r="IK863" s="78"/>
      <c r="IL863" s="78"/>
      <c r="IM863" s="78"/>
      <c r="IN863" s="78"/>
      <c r="IO863" s="78"/>
      <c r="IP863" s="78"/>
      <c r="IQ863" s="78"/>
      <c r="IR863" s="78"/>
      <c r="IS863" s="78"/>
      <c r="IT863" s="78"/>
      <c r="IU863" s="78"/>
      <c r="IV863" s="78"/>
    </row>
    <row r="864" spans="2:7" ht="18">
      <c r="B864" s="27"/>
      <c r="C864" s="28"/>
      <c r="D864" s="41"/>
      <c r="E864" s="27"/>
      <c r="F864" s="52"/>
      <c r="G864" s="31"/>
    </row>
    <row r="865" spans="2:8" ht="18">
      <c r="B865" s="27"/>
      <c r="C865" s="28"/>
      <c r="D865" s="40"/>
      <c r="E865" s="30" t="s">
        <v>19</v>
      </c>
      <c r="F865" s="27"/>
      <c r="G865" s="31"/>
      <c r="H865" s="85"/>
    </row>
    <row r="866" spans="2:8" ht="18">
      <c r="B866" s="27"/>
      <c r="C866" s="28"/>
      <c r="D866" s="40"/>
      <c r="E866" s="32" t="s">
        <v>20</v>
      </c>
      <c r="F866" s="27"/>
      <c r="G866" s="31"/>
      <c r="H866" s="85"/>
    </row>
    <row r="867" spans="2:8" ht="16.5">
      <c r="B867" s="27"/>
      <c r="C867" s="28"/>
      <c r="D867" s="40"/>
      <c r="E867" s="27"/>
      <c r="F867" s="27"/>
      <c r="G867" s="31"/>
      <c r="H867" s="85"/>
    </row>
    <row r="868" spans="2:7" ht="16.5">
      <c r="B868" s="33" t="s">
        <v>508</v>
      </c>
      <c r="C868" s="28"/>
      <c r="D868" s="44" t="s">
        <v>509</v>
      </c>
      <c r="E868" s="27" t="s">
        <v>510</v>
      </c>
      <c r="F868" s="27" t="s">
        <v>511</v>
      </c>
      <c r="G868" s="31">
        <v>3.94</v>
      </c>
    </row>
    <row r="869" spans="2:7" ht="16.5">
      <c r="B869" s="33" t="s">
        <v>101</v>
      </c>
      <c r="C869" s="28"/>
      <c r="D869" s="40"/>
      <c r="E869" s="27"/>
      <c r="F869" s="27"/>
      <c r="G869" s="31"/>
    </row>
    <row r="870" spans="2:256" ht="18">
      <c r="B870" s="52"/>
      <c r="C870" s="76"/>
      <c r="D870" s="52"/>
      <c r="E870" s="52"/>
      <c r="F870" s="37" t="s">
        <v>117</v>
      </c>
      <c r="G870" s="38">
        <f>SUM(G868)</f>
        <v>3.94</v>
      </c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  <c r="S870" s="78"/>
      <c r="T870" s="78"/>
      <c r="U870" s="78"/>
      <c r="V870" s="78"/>
      <c r="W870" s="78"/>
      <c r="X870" s="78"/>
      <c r="Y870" s="78"/>
      <c r="Z870" s="78"/>
      <c r="AA870" s="78"/>
      <c r="AB870" s="78"/>
      <c r="AC870" s="78"/>
      <c r="AD870" s="78"/>
      <c r="AE870" s="78"/>
      <c r="AF870" s="78"/>
      <c r="AG870" s="78"/>
      <c r="AH870" s="78"/>
      <c r="AI870" s="78"/>
      <c r="AJ870" s="78"/>
      <c r="AK870" s="78"/>
      <c r="AL870" s="78"/>
      <c r="AM870" s="78"/>
      <c r="AN870" s="78"/>
      <c r="AO870" s="78"/>
      <c r="AP870" s="78"/>
      <c r="AQ870" s="78"/>
      <c r="AR870" s="78"/>
      <c r="AS870" s="78"/>
      <c r="AT870" s="78"/>
      <c r="AU870" s="78"/>
      <c r="AV870" s="78"/>
      <c r="AW870" s="78"/>
      <c r="AX870" s="78"/>
      <c r="AY870" s="78"/>
      <c r="AZ870" s="78"/>
      <c r="BA870" s="78"/>
      <c r="BB870" s="78"/>
      <c r="BC870" s="78"/>
      <c r="BD870" s="78"/>
      <c r="BE870" s="78"/>
      <c r="BF870" s="78"/>
      <c r="BG870" s="78"/>
      <c r="BH870" s="78"/>
      <c r="BI870" s="78"/>
      <c r="BJ870" s="78"/>
      <c r="BK870" s="78"/>
      <c r="BL870" s="78"/>
      <c r="BM870" s="78"/>
      <c r="BN870" s="78"/>
      <c r="BO870" s="78"/>
      <c r="BP870" s="78"/>
      <c r="BQ870" s="78"/>
      <c r="BR870" s="78"/>
      <c r="BS870" s="78"/>
      <c r="BT870" s="78"/>
      <c r="BU870" s="78"/>
      <c r="BV870" s="78"/>
      <c r="BW870" s="78"/>
      <c r="BX870" s="78"/>
      <c r="BY870" s="78"/>
      <c r="BZ870" s="78"/>
      <c r="CA870" s="78"/>
      <c r="CB870" s="78"/>
      <c r="CC870" s="78"/>
      <c r="CD870" s="78"/>
      <c r="CE870" s="78"/>
      <c r="CF870" s="78"/>
      <c r="CG870" s="78"/>
      <c r="CH870" s="78"/>
      <c r="CI870" s="78"/>
      <c r="CJ870" s="78"/>
      <c r="CK870" s="78"/>
      <c r="CL870" s="78"/>
      <c r="CM870" s="78"/>
      <c r="CN870" s="78"/>
      <c r="CO870" s="78"/>
      <c r="CP870" s="78"/>
      <c r="CQ870" s="78"/>
      <c r="CR870" s="78"/>
      <c r="CS870" s="78"/>
      <c r="CT870" s="78"/>
      <c r="CU870" s="78"/>
      <c r="CV870" s="78"/>
      <c r="CW870" s="78"/>
      <c r="CX870" s="78"/>
      <c r="CY870" s="78"/>
      <c r="CZ870" s="78"/>
      <c r="DA870" s="78"/>
      <c r="DB870" s="78"/>
      <c r="DC870" s="78"/>
      <c r="DD870" s="78"/>
      <c r="DE870" s="78"/>
      <c r="DF870" s="78"/>
      <c r="DG870" s="78"/>
      <c r="DH870" s="78"/>
      <c r="DI870" s="78"/>
      <c r="DJ870" s="78"/>
      <c r="DK870" s="78"/>
      <c r="DL870" s="78"/>
      <c r="DM870" s="78"/>
      <c r="DN870" s="78"/>
      <c r="DO870" s="78"/>
      <c r="DP870" s="78"/>
      <c r="DQ870" s="78"/>
      <c r="DR870" s="78"/>
      <c r="DS870" s="78"/>
      <c r="DT870" s="78"/>
      <c r="DU870" s="78"/>
      <c r="DV870" s="78"/>
      <c r="DW870" s="78"/>
      <c r="DX870" s="78"/>
      <c r="DY870" s="78"/>
      <c r="DZ870" s="78"/>
      <c r="EA870" s="78"/>
      <c r="EB870" s="78"/>
      <c r="EC870" s="78"/>
      <c r="ED870" s="78"/>
      <c r="EE870" s="78"/>
      <c r="EF870" s="78"/>
      <c r="EG870" s="78"/>
      <c r="EH870" s="78"/>
      <c r="EI870" s="78"/>
      <c r="EJ870" s="78"/>
      <c r="EK870" s="78"/>
      <c r="EL870" s="78"/>
      <c r="EM870" s="78"/>
      <c r="EN870" s="78"/>
      <c r="EO870" s="78"/>
      <c r="EP870" s="78"/>
      <c r="EQ870" s="78"/>
      <c r="ER870" s="78"/>
      <c r="ES870" s="78"/>
      <c r="ET870" s="78"/>
      <c r="EU870" s="78"/>
      <c r="EV870" s="78"/>
      <c r="EW870" s="78"/>
      <c r="EX870" s="78"/>
      <c r="EY870" s="78"/>
      <c r="EZ870" s="78"/>
      <c r="FA870" s="78"/>
      <c r="FB870" s="78"/>
      <c r="FC870" s="78"/>
      <c r="FD870" s="78"/>
      <c r="FE870" s="78"/>
      <c r="FF870" s="78"/>
      <c r="FG870" s="78"/>
      <c r="FH870" s="78"/>
      <c r="FI870" s="78"/>
      <c r="FJ870" s="78"/>
      <c r="FK870" s="78"/>
      <c r="FL870" s="78"/>
      <c r="FM870" s="78"/>
      <c r="FN870" s="78"/>
      <c r="FO870" s="78"/>
      <c r="FP870" s="78"/>
      <c r="FQ870" s="78"/>
      <c r="FR870" s="78"/>
      <c r="FS870" s="78"/>
      <c r="FT870" s="78"/>
      <c r="FU870" s="78"/>
      <c r="FV870" s="78"/>
      <c r="FW870" s="78"/>
      <c r="FX870" s="78"/>
      <c r="FY870" s="78"/>
      <c r="FZ870" s="78"/>
      <c r="GA870" s="78"/>
      <c r="GB870" s="78"/>
      <c r="GC870" s="78"/>
      <c r="GD870" s="78"/>
      <c r="GE870" s="78"/>
      <c r="GF870" s="78"/>
      <c r="GG870" s="78"/>
      <c r="GH870" s="78"/>
      <c r="GI870" s="78"/>
      <c r="GJ870" s="78"/>
      <c r="GK870" s="78"/>
      <c r="GL870" s="78"/>
      <c r="GM870" s="78"/>
      <c r="GN870" s="78"/>
      <c r="GO870" s="78"/>
      <c r="GP870" s="78"/>
      <c r="GQ870" s="78"/>
      <c r="GR870" s="78"/>
      <c r="GS870" s="78"/>
      <c r="GT870" s="78"/>
      <c r="GU870" s="78"/>
      <c r="GV870" s="78"/>
      <c r="GW870" s="78"/>
      <c r="GX870" s="78"/>
      <c r="GY870" s="78"/>
      <c r="GZ870" s="78"/>
      <c r="HA870" s="78"/>
      <c r="HB870" s="78"/>
      <c r="HC870" s="78"/>
      <c r="HD870" s="78"/>
      <c r="HE870" s="78"/>
      <c r="HF870" s="78"/>
      <c r="HG870" s="78"/>
      <c r="HH870" s="78"/>
      <c r="HI870" s="78"/>
      <c r="HJ870" s="78"/>
      <c r="HK870" s="78"/>
      <c r="HL870" s="78"/>
      <c r="HM870" s="78"/>
      <c r="HN870" s="78"/>
      <c r="HO870" s="78"/>
      <c r="HP870" s="78"/>
      <c r="HQ870" s="78"/>
      <c r="HR870" s="78"/>
      <c r="HS870" s="78"/>
      <c r="HT870" s="78"/>
      <c r="HU870" s="78"/>
      <c r="HV870" s="78"/>
      <c r="HW870" s="78"/>
      <c r="HX870" s="78"/>
      <c r="HY870" s="78"/>
      <c r="HZ870" s="78"/>
      <c r="IA870" s="78"/>
      <c r="IB870" s="78"/>
      <c r="IC870" s="78"/>
      <c r="ID870" s="78"/>
      <c r="IE870" s="78"/>
      <c r="IF870" s="78"/>
      <c r="IG870" s="78"/>
      <c r="IH870" s="78"/>
      <c r="II870" s="78"/>
      <c r="IJ870" s="78"/>
      <c r="IK870" s="78"/>
      <c r="IL870" s="78"/>
      <c r="IM870" s="78"/>
      <c r="IN870" s="78"/>
      <c r="IO870" s="78"/>
      <c r="IP870" s="78"/>
      <c r="IQ870" s="78"/>
      <c r="IR870" s="78"/>
      <c r="IS870" s="78"/>
      <c r="IT870" s="78"/>
      <c r="IU870" s="78"/>
      <c r="IV870" s="78"/>
    </row>
    <row r="871" spans="2:7" ht="16.5">
      <c r="B871" s="27"/>
      <c r="C871" s="28"/>
      <c r="D871" s="27"/>
      <c r="E871" s="27"/>
      <c r="F871" s="27"/>
      <c r="G871" s="31"/>
    </row>
    <row r="872" spans="2:7" ht="16.5">
      <c r="B872" s="33" t="s">
        <v>381</v>
      </c>
      <c r="C872" s="28"/>
      <c r="D872" s="33" t="s">
        <v>454</v>
      </c>
      <c r="E872" s="27" t="s">
        <v>512</v>
      </c>
      <c r="F872" s="27" t="s">
        <v>513</v>
      </c>
      <c r="G872" s="31">
        <v>8.129</v>
      </c>
    </row>
    <row r="873" spans="2:8" ht="16.5">
      <c r="B873" s="27"/>
      <c r="C873" s="28"/>
      <c r="D873" s="27"/>
      <c r="E873" s="27"/>
      <c r="F873" s="27"/>
      <c r="G873" s="31"/>
      <c r="H873" s="85"/>
    </row>
    <row r="874" spans="2:8" ht="16.5">
      <c r="B874" s="27"/>
      <c r="C874" s="28"/>
      <c r="D874" s="33" t="s">
        <v>511</v>
      </c>
      <c r="E874" s="27" t="s">
        <v>514</v>
      </c>
      <c r="F874" s="27" t="s">
        <v>513</v>
      </c>
      <c r="G874" s="31">
        <v>4.431</v>
      </c>
      <c r="H874" s="85"/>
    </row>
    <row r="875" spans="2:8" ht="16.5">
      <c r="B875" s="27"/>
      <c r="C875" s="28"/>
      <c r="D875" s="27"/>
      <c r="E875" s="27"/>
      <c r="F875" s="27"/>
      <c r="G875" s="31"/>
      <c r="H875" s="85"/>
    </row>
    <row r="876" spans="2:256" ht="18">
      <c r="B876" s="52"/>
      <c r="C876" s="76"/>
      <c r="D876" s="52"/>
      <c r="E876" s="52"/>
      <c r="F876" s="37" t="s">
        <v>126</v>
      </c>
      <c r="G876" s="38">
        <f>SUM(G872:G874)</f>
        <v>12.559999999999999</v>
      </c>
      <c r="H876" s="86"/>
      <c r="I876" s="78"/>
      <c r="J876" s="78"/>
      <c r="K876" s="78"/>
      <c r="L876" s="78"/>
      <c r="M876" s="78"/>
      <c r="N876" s="78"/>
      <c r="O876" s="78"/>
      <c r="P876" s="78"/>
      <c r="Q876" s="78"/>
      <c r="R876" s="78"/>
      <c r="S876" s="78"/>
      <c r="T876" s="78"/>
      <c r="U876" s="78"/>
      <c r="V876" s="78"/>
      <c r="W876" s="78"/>
      <c r="X876" s="78"/>
      <c r="Y876" s="78"/>
      <c r="Z876" s="78"/>
      <c r="AA876" s="78"/>
      <c r="AB876" s="78"/>
      <c r="AC876" s="78"/>
      <c r="AD876" s="78"/>
      <c r="AE876" s="78"/>
      <c r="AF876" s="78"/>
      <c r="AG876" s="78"/>
      <c r="AH876" s="78"/>
      <c r="AI876" s="78"/>
      <c r="AJ876" s="78"/>
      <c r="AK876" s="78"/>
      <c r="AL876" s="78"/>
      <c r="AM876" s="78"/>
      <c r="AN876" s="78"/>
      <c r="AO876" s="78"/>
      <c r="AP876" s="78"/>
      <c r="AQ876" s="78"/>
      <c r="AR876" s="78"/>
      <c r="AS876" s="78"/>
      <c r="AT876" s="78"/>
      <c r="AU876" s="78"/>
      <c r="AV876" s="78"/>
      <c r="AW876" s="78"/>
      <c r="AX876" s="78"/>
      <c r="AY876" s="78"/>
      <c r="AZ876" s="78"/>
      <c r="BA876" s="78"/>
      <c r="BB876" s="78"/>
      <c r="BC876" s="78"/>
      <c r="BD876" s="78"/>
      <c r="BE876" s="78"/>
      <c r="BF876" s="78"/>
      <c r="BG876" s="78"/>
      <c r="BH876" s="78"/>
      <c r="BI876" s="78"/>
      <c r="BJ876" s="78"/>
      <c r="BK876" s="78"/>
      <c r="BL876" s="78"/>
      <c r="BM876" s="78"/>
      <c r="BN876" s="78"/>
      <c r="BO876" s="78"/>
      <c r="BP876" s="78"/>
      <c r="BQ876" s="78"/>
      <c r="BR876" s="78"/>
      <c r="BS876" s="78"/>
      <c r="BT876" s="78"/>
      <c r="BU876" s="78"/>
      <c r="BV876" s="78"/>
      <c r="BW876" s="78"/>
      <c r="BX876" s="78"/>
      <c r="BY876" s="78"/>
      <c r="BZ876" s="78"/>
      <c r="CA876" s="78"/>
      <c r="CB876" s="78"/>
      <c r="CC876" s="78"/>
      <c r="CD876" s="78"/>
      <c r="CE876" s="78"/>
      <c r="CF876" s="78"/>
      <c r="CG876" s="78"/>
      <c r="CH876" s="78"/>
      <c r="CI876" s="78"/>
      <c r="CJ876" s="78"/>
      <c r="CK876" s="78"/>
      <c r="CL876" s="78"/>
      <c r="CM876" s="78"/>
      <c r="CN876" s="78"/>
      <c r="CO876" s="78"/>
      <c r="CP876" s="78"/>
      <c r="CQ876" s="78"/>
      <c r="CR876" s="78"/>
      <c r="CS876" s="78"/>
      <c r="CT876" s="78"/>
      <c r="CU876" s="78"/>
      <c r="CV876" s="78"/>
      <c r="CW876" s="78"/>
      <c r="CX876" s="78"/>
      <c r="CY876" s="78"/>
      <c r="CZ876" s="78"/>
      <c r="DA876" s="78"/>
      <c r="DB876" s="78"/>
      <c r="DC876" s="78"/>
      <c r="DD876" s="78"/>
      <c r="DE876" s="78"/>
      <c r="DF876" s="78"/>
      <c r="DG876" s="78"/>
      <c r="DH876" s="78"/>
      <c r="DI876" s="78"/>
      <c r="DJ876" s="78"/>
      <c r="DK876" s="78"/>
      <c r="DL876" s="78"/>
      <c r="DM876" s="78"/>
      <c r="DN876" s="78"/>
      <c r="DO876" s="78"/>
      <c r="DP876" s="78"/>
      <c r="DQ876" s="78"/>
      <c r="DR876" s="78"/>
      <c r="DS876" s="78"/>
      <c r="DT876" s="78"/>
      <c r="DU876" s="78"/>
      <c r="DV876" s="78"/>
      <c r="DW876" s="78"/>
      <c r="DX876" s="78"/>
      <c r="DY876" s="78"/>
      <c r="DZ876" s="78"/>
      <c r="EA876" s="78"/>
      <c r="EB876" s="78"/>
      <c r="EC876" s="78"/>
      <c r="ED876" s="78"/>
      <c r="EE876" s="78"/>
      <c r="EF876" s="78"/>
      <c r="EG876" s="78"/>
      <c r="EH876" s="78"/>
      <c r="EI876" s="78"/>
      <c r="EJ876" s="78"/>
      <c r="EK876" s="78"/>
      <c r="EL876" s="78"/>
      <c r="EM876" s="78"/>
      <c r="EN876" s="78"/>
      <c r="EO876" s="78"/>
      <c r="EP876" s="78"/>
      <c r="EQ876" s="78"/>
      <c r="ER876" s="78"/>
      <c r="ES876" s="78"/>
      <c r="ET876" s="78"/>
      <c r="EU876" s="78"/>
      <c r="EV876" s="78"/>
      <c r="EW876" s="78"/>
      <c r="EX876" s="78"/>
      <c r="EY876" s="78"/>
      <c r="EZ876" s="78"/>
      <c r="FA876" s="78"/>
      <c r="FB876" s="78"/>
      <c r="FC876" s="78"/>
      <c r="FD876" s="78"/>
      <c r="FE876" s="78"/>
      <c r="FF876" s="78"/>
      <c r="FG876" s="78"/>
      <c r="FH876" s="78"/>
      <c r="FI876" s="78"/>
      <c r="FJ876" s="78"/>
      <c r="FK876" s="78"/>
      <c r="FL876" s="78"/>
      <c r="FM876" s="78"/>
      <c r="FN876" s="78"/>
      <c r="FO876" s="78"/>
      <c r="FP876" s="78"/>
      <c r="FQ876" s="78"/>
      <c r="FR876" s="78"/>
      <c r="FS876" s="78"/>
      <c r="FT876" s="78"/>
      <c r="FU876" s="78"/>
      <c r="FV876" s="78"/>
      <c r="FW876" s="78"/>
      <c r="FX876" s="78"/>
      <c r="FY876" s="78"/>
      <c r="FZ876" s="78"/>
      <c r="GA876" s="78"/>
      <c r="GB876" s="78"/>
      <c r="GC876" s="78"/>
      <c r="GD876" s="78"/>
      <c r="GE876" s="78"/>
      <c r="GF876" s="78"/>
      <c r="GG876" s="78"/>
      <c r="GH876" s="78"/>
      <c r="GI876" s="78"/>
      <c r="GJ876" s="78"/>
      <c r="GK876" s="78"/>
      <c r="GL876" s="78"/>
      <c r="GM876" s="78"/>
      <c r="GN876" s="78"/>
      <c r="GO876" s="78"/>
      <c r="GP876" s="78"/>
      <c r="GQ876" s="78"/>
      <c r="GR876" s="78"/>
      <c r="GS876" s="78"/>
      <c r="GT876" s="78"/>
      <c r="GU876" s="78"/>
      <c r="GV876" s="78"/>
      <c r="GW876" s="78"/>
      <c r="GX876" s="78"/>
      <c r="GY876" s="78"/>
      <c r="GZ876" s="78"/>
      <c r="HA876" s="78"/>
      <c r="HB876" s="78"/>
      <c r="HC876" s="78"/>
      <c r="HD876" s="78"/>
      <c r="HE876" s="78"/>
      <c r="HF876" s="78"/>
      <c r="HG876" s="78"/>
      <c r="HH876" s="78"/>
      <c r="HI876" s="78"/>
      <c r="HJ876" s="78"/>
      <c r="HK876" s="78"/>
      <c r="HL876" s="78"/>
      <c r="HM876" s="78"/>
      <c r="HN876" s="78"/>
      <c r="HO876" s="78"/>
      <c r="HP876" s="78"/>
      <c r="HQ876" s="78"/>
      <c r="HR876" s="78"/>
      <c r="HS876" s="78"/>
      <c r="HT876" s="78"/>
      <c r="HU876" s="78"/>
      <c r="HV876" s="78"/>
      <c r="HW876" s="78"/>
      <c r="HX876" s="78"/>
      <c r="HY876" s="78"/>
      <c r="HZ876" s="78"/>
      <c r="IA876" s="78"/>
      <c r="IB876" s="78"/>
      <c r="IC876" s="78"/>
      <c r="ID876" s="78"/>
      <c r="IE876" s="78"/>
      <c r="IF876" s="78"/>
      <c r="IG876" s="78"/>
      <c r="IH876" s="78"/>
      <c r="II876" s="78"/>
      <c r="IJ876" s="78"/>
      <c r="IK876" s="78"/>
      <c r="IL876" s="78"/>
      <c r="IM876" s="78"/>
      <c r="IN876" s="78"/>
      <c r="IO876" s="78"/>
      <c r="IP876" s="78"/>
      <c r="IQ876" s="78"/>
      <c r="IR876" s="78"/>
      <c r="IS876" s="78"/>
      <c r="IT876" s="78"/>
      <c r="IU876" s="78"/>
      <c r="IV876" s="78"/>
    </row>
    <row r="877" spans="2:8" ht="16.5">
      <c r="B877" s="27"/>
      <c r="C877" s="28"/>
      <c r="D877" s="27"/>
      <c r="E877" s="27"/>
      <c r="F877" s="27"/>
      <c r="G877" s="31"/>
      <c r="H877" s="85"/>
    </row>
    <row r="878" spans="2:8" ht="16.5">
      <c r="B878" s="33" t="s">
        <v>352</v>
      </c>
      <c r="C878" s="28"/>
      <c r="D878" s="33" t="s">
        <v>510</v>
      </c>
      <c r="E878" s="27" t="s">
        <v>515</v>
      </c>
      <c r="F878" s="27" t="s">
        <v>516</v>
      </c>
      <c r="G878" s="31">
        <v>3.5</v>
      </c>
      <c r="H878" s="85"/>
    </row>
    <row r="879" spans="2:7" ht="16.5">
      <c r="B879" s="27"/>
      <c r="C879" s="28"/>
      <c r="D879" s="27"/>
      <c r="E879" s="27"/>
      <c r="F879" s="27"/>
      <c r="G879" s="31"/>
    </row>
    <row r="880" spans="2:256" ht="18">
      <c r="B880" s="52"/>
      <c r="C880" s="76"/>
      <c r="D880" s="52"/>
      <c r="E880" s="52"/>
      <c r="F880" s="37" t="s">
        <v>144</v>
      </c>
      <c r="G880" s="38">
        <f>SUM(G878)</f>
        <v>3.5</v>
      </c>
      <c r="H880" s="86"/>
      <c r="I880" s="78"/>
      <c r="J880" s="78"/>
      <c r="K880" s="78"/>
      <c r="L880" s="78"/>
      <c r="M880" s="78"/>
      <c r="N880" s="78"/>
      <c r="O880" s="78"/>
      <c r="P880" s="78"/>
      <c r="Q880" s="78"/>
      <c r="R880" s="78"/>
      <c r="S880" s="78"/>
      <c r="T880" s="78"/>
      <c r="U880" s="78"/>
      <c r="V880" s="78"/>
      <c r="W880" s="78"/>
      <c r="X880" s="78"/>
      <c r="Y880" s="78"/>
      <c r="Z880" s="78"/>
      <c r="AA880" s="78"/>
      <c r="AB880" s="78"/>
      <c r="AC880" s="78"/>
      <c r="AD880" s="78"/>
      <c r="AE880" s="78"/>
      <c r="AF880" s="78"/>
      <c r="AG880" s="78"/>
      <c r="AH880" s="78"/>
      <c r="AI880" s="78"/>
      <c r="AJ880" s="78"/>
      <c r="AK880" s="78"/>
      <c r="AL880" s="78"/>
      <c r="AM880" s="78"/>
      <c r="AN880" s="78"/>
      <c r="AO880" s="78"/>
      <c r="AP880" s="78"/>
      <c r="AQ880" s="78"/>
      <c r="AR880" s="78"/>
      <c r="AS880" s="78"/>
      <c r="AT880" s="78"/>
      <c r="AU880" s="78"/>
      <c r="AV880" s="78"/>
      <c r="AW880" s="78"/>
      <c r="AX880" s="78"/>
      <c r="AY880" s="78"/>
      <c r="AZ880" s="78"/>
      <c r="BA880" s="78"/>
      <c r="BB880" s="78"/>
      <c r="BC880" s="78"/>
      <c r="BD880" s="78"/>
      <c r="BE880" s="78"/>
      <c r="BF880" s="78"/>
      <c r="BG880" s="78"/>
      <c r="BH880" s="78"/>
      <c r="BI880" s="78"/>
      <c r="BJ880" s="78"/>
      <c r="BK880" s="78"/>
      <c r="BL880" s="78"/>
      <c r="BM880" s="78"/>
      <c r="BN880" s="78"/>
      <c r="BO880" s="78"/>
      <c r="BP880" s="78"/>
      <c r="BQ880" s="78"/>
      <c r="BR880" s="78"/>
      <c r="BS880" s="78"/>
      <c r="BT880" s="78"/>
      <c r="BU880" s="78"/>
      <c r="BV880" s="78"/>
      <c r="BW880" s="78"/>
      <c r="BX880" s="78"/>
      <c r="BY880" s="78"/>
      <c r="BZ880" s="78"/>
      <c r="CA880" s="78"/>
      <c r="CB880" s="78"/>
      <c r="CC880" s="78"/>
      <c r="CD880" s="78"/>
      <c r="CE880" s="78"/>
      <c r="CF880" s="78"/>
      <c r="CG880" s="78"/>
      <c r="CH880" s="78"/>
      <c r="CI880" s="78"/>
      <c r="CJ880" s="78"/>
      <c r="CK880" s="78"/>
      <c r="CL880" s="78"/>
      <c r="CM880" s="78"/>
      <c r="CN880" s="78"/>
      <c r="CO880" s="78"/>
      <c r="CP880" s="78"/>
      <c r="CQ880" s="78"/>
      <c r="CR880" s="78"/>
      <c r="CS880" s="78"/>
      <c r="CT880" s="78"/>
      <c r="CU880" s="78"/>
      <c r="CV880" s="78"/>
      <c r="CW880" s="78"/>
      <c r="CX880" s="78"/>
      <c r="CY880" s="78"/>
      <c r="CZ880" s="78"/>
      <c r="DA880" s="78"/>
      <c r="DB880" s="78"/>
      <c r="DC880" s="78"/>
      <c r="DD880" s="78"/>
      <c r="DE880" s="78"/>
      <c r="DF880" s="78"/>
      <c r="DG880" s="78"/>
      <c r="DH880" s="78"/>
      <c r="DI880" s="78"/>
      <c r="DJ880" s="78"/>
      <c r="DK880" s="78"/>
      <c r="DL880" s="78"/>
      <c r="DM880" s="78"/>
      <c r="DN880" s="78"/>
      <c r="DO880" s="78"/>
      <c r="DP880" s="78"/>
      <c r="DQ880" s="78"/>
      <c r="DR880" s="78"/>
      <c r="DS880" s="78"/>
      <c r="DT880" s="78"/>
      <c r="DU880" s="78"/>
      <c r="DV880" s="78"/>
      <c r="DW880" s="78"/>
      <c r="DX880" s="78"/>
      <c r="DY880" s="78"/>
      <c r="DZ880" s="78"/>
      <c r="EA880" s="78"/>
      <c r="EB880" s="78"/>
      <c r="EC880" s="78"/>
      <c r="ED880" s="78"/>
      <c r="EE880" s="78"/>
      <c r="EF880" s="78"/>
      <c r="EG880" s="78"/>
      <c r="EH880" s="78"/>
      <c r="EI880" s="78"/>
      <c r="EJ880" s="78"/>
      <c r="EK880" s="78"/>
      <c r="EL880" s="78"/>
      <c r="EM880" s="78"/>
      <c r="EN880" s="78"/>
      <c r="EO880" s="78"/>
      <c r="EP880" s="78"/>
      <c r="EQ880" s="78"/>
      <c r="ER880" s="78"/>
      <c r="ES880" s="78"/>
      <c r="ET880" s="78"/>
      <c r="EU880" s="78"/>
      <c r="EV880" s="78"/>
      <c r="EW880" s="78"/>
      <c r="EX880" s="78"/>
      <c r="EY880" s="78"/>
      <c r="EZ880" s="78"/>
      <c r="FA880" s="78"/>
      <c r="FB880" s="78"/>
      <c r="FC880" s="78"/>
      <c r="FD880" s="78"/>
      <c r="FE880" s="78"/>
      <c r="FF880" s="78"/>
      <c r="FG880" s="78"/>
      <c r="FH880" s="78"/>
      <c r="FI880" s="78"/>
      <c r="FJ880" s="78"/>
      <c r="FK880" s="78"/>
      <c r="FL880" s="78"/>
      <c r="FM880" s="78"/>
      <c r="FN880" s="78"/>
      <c r="FO880" s="78"/>
      <c r="FP880" s="78"/>
      <c r="FQ880" s="78"/>
      <c r="FR880" s="78"/>
      <c r="FS880" s="78"/>
      <c r="FT880" s="78"/>
      <c r="FU880" s="78"/>
      <c r="FV880" s="78"/>
      <c r="FW880" s="78"/>
      <c r="FX880" s="78"/>
      <c r="FY880" s="78"/>
      <c r="FZ880" s="78"/>
      <c r="GA880" s="78"/>
      <c r="GB880" s="78"/>
      <c r="GC880" s="78"/>
      <c r="GD880" s="78"/>
      <c r="GE880" s="78"/>
      <c r="GF880" s="78"/>
      <c r="GG880" s="78"/>
      <c r="GH880" s="78"/>
      <c r="GI880" s="78"/>
      <c r="GJ880" s="78"/>
      <c r="GK880" s="78"/>
      <c r="GL880" s="78"/>
      <c r="GM880" s="78"/>
      <c r="GN880" s="78"/>
      <c r="GO880" s="78"/>
      <c r="GP880" s="78"/>
      <c r="GQ880" s="78"/>
      <c r="GR880" s="78"/>
      <c r="GS880" s="78"/>
      <c r="GT880" s="78"/>
      <c r="GU880" s="78"/>
      <c r="GV880" s="78"/>
      <c r="GW880" s="78"/>
      <c r="GX880" s="78"/>
      <c r="GY880" s="78"/>
      <c r="GZ880" s="78"/>
      <c r="HA880" s="78"/>
      <c r="HB880" s="78"/>
      <c r="HC880" s="78"/>
      <c r="HD880" s="78"/>
      <c r="HE880" s="78"/>
      <c r="HF880" s="78"/>
      <c r="HG880" s="78"/>
      <c r="HH880" s="78"/>
      <c r="HI880" s="78"/>
      <c r="HJ880" s="78"/>
      <c r="HK880" s="78"/>
      <c r="HL880" s="78"/>
      <c r="HM880" s="78"/>
      <c r="HN880" s="78"/>
      <c r="HO880" s="78"/>
      <c r="HP880" s="78"/>
      <c r="HQ880" s="78"/>
      <c r="HR880" s="78"/>
      <c r="HS880" s="78"/>
      <c r="HT880" s="78"/>
      <c r="HU880" s="78"/>
      <c r="HV880" s="78"/>
      <c r="HW880" s="78"/>
      <c r="HX880" s="78"/>
      <c r="HY880" s="78"/>
      <c r="HZ880" s="78"/>
      <c r="IA880" s="78"/>
      <c r="IB880" s="78"/>
      <c r="IC880" s="78"/>
      <c r="ID880" s="78"/>
      <c r="IE880" s="78"/>
      <c r="IF880" s="78"/>
      <c r="IG880" s="78"/>
      <c r="IH880" s="78"/>
      <c r="II880" s="78"/>
      <c r="IJ880" s="78"/>
      <c r="IK880" s="78"/>
      <c r="IL880" s="78"/>
      <c r="IM880" s="78"/>
      <c r="IN880" s="78"/>
      <c r="IO880" s="78"/>
      <c r="IP880" s="78"/>
      <c r="IQ880" s="78"/>
      <c r="IR880" s="78"/>
      <c r="IS880" s="78"/>
      <c r="IT880" s="78"/>
      <c r="IU880" s="78"/>
      <c r="IV880" s="78"/>
    </row>
    <row r="881" spans="2:8" ht="16.5">
      <c r="B881" s="27"/>
      <c r="C881" s="28"/>
      <c r="D881" s="27"/>
      <c r="E881" s="27"/>
      <c r="F881" s="27"/>
      <c r="G881" s="31"/>
      <c r="H881" s="85"/>
    </row>
    <row r="882" spans="2:8" ht="16.5">
      <c r="B882" s="33" t="s">
        <v>258</v>
      </c>
      <c r="C882" s="28"/>
      <c r="D882" s="33" t="s">
        <v>517</v>
      </c>
      <c r="E882" s="27" t="s">
        <v>454</v>
      </c>
      <c r="F882" s="27" t="s">
        <v>518</v>
      </c>
      <c r="G882" s="31">
        <v>4.402</v>
      </c>
      <c r="H882" s="85"/>
    </row>
    <row r="883" spans="2:8" ht="16.5">
      <c r="B883" s="27"/>
      <c r="C883" s="28"/>
      <c r="D883" s="27"/>
      <c r="E883" s="27"/>
      <c r="F883" s="27"/>
      <c r="G883" s="31"/>
      <c r="H883" s="85"/>
    </row>
    <row r="884" spans="2:7" ht="16.5">
      <c r="B884" s="27"/>
      <c r="C884" s="28">
        <v>5404</v>
      </c>
      <c r="D884" s="33" t="s">
        <v>519</v>
      </c>
      <c r="E884" s="27" t="s">
        <v>520</v>
      </c>
      <c r="F884" s="27" t="s">
        <v>521</v>
      </c>
      <c r="G884" s="31">
        <v>0.93</v>
      </c>
    </row>
    <row r="885" spans="2:7" ht="16.5">
      <c r="B885" s="27"/>
      <c r="C885" s="28"/>
      <c r="D885" s="41" t="s">
        <v>143</v>
      </c>
      <c r="E885" s="27"/>
      <c r="F885" s="27"/>
      <c r="G885" s="31"/>
    </row>
    <row r="886" spans="2:7" ht="16.5">
      <c r="B886" s="27"/>
      <c r="C886" s="28"/>
      <c r="D886" s="27"/>
      <c r="E886" s="27"/>
      <c r="F886" s="27"/>
      <c r="G886" s="31"/>
    </row>
    <row r="887" spans="2:8" ht="16.5">
      <c r="B887" s="27"/>
      <c r="C887" s="28">
        <v>5406</v>
      </c>
      <c r="D887" s="33" t="s">
        <v>522</v>
      </c>
      <c r="E887" s="27" t="s">
        <v>523</v>
      </c>
      <c r="F887" s="27" t="s">
        <v>516</v>
      </c>
      <c r="G887" s="31">
        <v>0.55</v>
      </c>
      <c r="H887" s="85"/>
    </row>
    <row r="888" spans="2:8" ht="16.5">
      <c r="B888" s="27"/>
      <c r="C888" s="28"/>
      <c r="D888" s="41" t="s">
        <v>1067</v>
      </c>
      <c r="E888" s="27"/>
      <c r="F888" s="27"/>
      <c r="G888" s="31"/>
      <c r="H888" s="85"/>
    </row>
    <row r="889" spans="2:8" ht="16.5">
      <c r="B889" s="27"/>
      <c r="C889" s="28"/>
      <c r="D889" s="27"/>
      <c r="E889" s="27"/>
      <c r="F889" s="27"/>
      <c r="G889" s="31"/>
      <c r="H889" s="85"/>
    </row>
    <row r="890" spans="2:8" ht="16.5">
      <c r="B890" s="27"/>
      <c r="C890" s="28">
        <v>5408</v>
      </c>
      <c r="D890" s="33" t="s">
        <v>524</v>
      </c>
      <c r="E890" s="27" t="s">
        <v>515</v>
      </c>
      <c r="F890" s="27" t="s">
        <v>511</v>
      </c>
      <c r="G890" s="31">
        <v>0.34</v>
      </c>
      <c r="H890" s="85"/>
    </row>
    <row r="891" spans="2:8" ht="16.5">
      <c r="B891" s="27"/>
      <c r="C891" s="28"/>
      <c r="D891" s="41" t="s">
        <v>1046</v>
      </c>
      <c r="E891" s="27"/>
      <c r="F891" s="27"/>
      <c r="G891" s="31"/>
      <c r="H891" s="85"/>
    </row>
    <row r="892" spans="2:8" ht="16.5">
      <c r="B892" s="27"/>
      <c r="C892" s="28"/>
      <c r="D892" s="27"/>
      <c r="E892" s="27"/>
      <c r="F892" s="27"/>
      <c r="G892" s="31"/>
      <c r="H892" s="85"/>
    </row>
    <row r="893" spans="2:8" ht="16.5">
      <c r="B893" s="27"/>
      <c r="C893" s="28">
        <v>5409</v>
      </c>
      <c r="D893" s="33" t="s">
        <v>525</v>
      </c>
      <c r="E893" s="27" t="s">
        <v>454</v>
      </c>
      <c r="F893" s="27" t="s">
        <v>518</v>
      </c>
      <c r="G893" s="31">
        <v>4</v>
      </c>
      <c r="H893" s="85"/>
    </row>
    <row r="894" spans="2:8" ht="16.5">
      <c r="B894" s="27"/>
      <c r="C894" s="28"/>
      <c r="D894" s="41" t="s">
        <v>1037</v>
      </c>
      <c r="E894" s="27"/>
      <c r="F894" s="27"/>
      <c r="G894" s="31"/>
      <c r="H894" s="85"/>
    </row>
    <row r="895" spans="2:8" ht="16.5">
      <c r="B895" s="27"/>
      <c r="C895" s="28"/>
      <c r="D895" s="27"/>
      <c r="E895" s="27"/>
      <c r="F895" s="27"/>
      <c r="G895" s="31"/>
      <c r="H895" s="85"/>
    </row>
    <row r="896" spans="2:8" ht="16.5">
      <c r="B896" s="27"/>
      <c r="C896" s="28">
        <v>5402</v>
      </c>
      <c r="D896" s="33" t="s">
        <v>520</v>
      </c>
      <c r="E896" s="27" t="s">
        <v>511</v>
      </c>
      <c r="F896" s="27" t="s">
        <v>454</v>
      </c>
      <c r="G896" s="31">
        <v>2.29</v>
      </c>
      <c r="H896" s="85"/>
    </row>
    <row r="897" spans="2:8" ht="16.5">
      <c r="B897" s="27"/>
      <c r="C897" s="28"/>
      <c r="D897" s="41" t="s">
        <v>1049</v>
      </c>
      <c r="E897" s="27"/>
      <c r="F897" s="27"/>
      <c r="G897" s="31"/>
      <c r="H897" s="85"/>
    </row>
    <row r="898" spans="2:8" ht="16.5">
      <c r="B898" s="27"/>
      <c r="C898" s="28"/>
      <c r="D898" s="27"/>
      <c r="E898" s="27"/>
      <c r="F898" s="27"/>
      <c r="G898" s="31"/>
      <c r="H898" s="85"/>
    </row>
    <row r="899" spans="2:7" ht="16.5">
      <c r="B899" s="27"/>
      <c r="C899" s="28">
        <v>5302</v>
      </c>
      <c r="D899" s="33" t="s">
        <v>526</v>
      </c>
      <c r="E899" s="27" t="s">
        <v>527</v>
      </c>
      <c r="F899" s="27" t="s">
        <v>528</v>
      </c>
      <c r="G899" s="31">
        <v>0.33</v>
      </c>
    </row>
    <row r="900" spans="2:7" ht="16.5">
      <c r="B900" s="27"/>
      <c r="C900" s="28"/>
      <c r="D900" s="41" t="s">
        <v>1067</v>
      </c>
      <c r="E900" s="27"/>
      <c r="F900" s="27"/>
      <c r="G900" s="31"/>
    </row>
    <row r="901" spans="2:7" ht="16.5">
      <c r="B901" s="27"/>
      <c r="C901" s="27"/>
      <c r="D901" s="27"/>
      <c r="E901" s="27"/>
      <c r="F901" s="27"/>
      <c r="G901" s="27"/>
    </row>
    <row r="902" spans="2:7" ht="16.5">
      <c r="B902" s="27"/>
      <c r="C902" s="28" t="s">
        <v>529</v>
      </c>
      <c r="D902" s="33" t="s">
        <v>523</v>
      </c>
      <c r="E902" s="27" t="s">
        <v>454</v>
      </c>
      <c r="F902" s="27" t="s">
        <v>530</v>
      </c>
      <c r="G902" s="31">
        <v>0.026000000000000002</v>
      </c>
    </row>
    <row r="903" spans="2:7" ht="16.5">
      <c r="B903" s="27"/>
      <c r="C903" s="27"/>
      <c r="D903" s="41" t="s">
        <v>1048</v>
      </c>
      <c r="E903" s="27"/>
      <c r="F903" s="27"/>
      <c r="G903" s="31"/>
    </row>
    <row r="904" spans="2:7" ht="16.5">
      <c r="B904" s="27"/>
      <c r="C904" s="28"/>
      <c r="D904" s="41"/>
      <c r="E904" s="27"/>
      <c r="F904" s="27"/>
      <c r="G904" s="31"/>
    </row>
    <row r="905" spans="2:7" ht="16.5">
      <c r="B905" s="27"/>
      <c r="C905" s="28" t="s">
        <v>531</v>
      </c>
      <c r="D905" s="41" t="s">
        <v>523</v>
      </c>
      <c r="E905" s="27" t="s">
        <v>64</v>
      </c>
      <c r="F905" s="27" t="s">
        <v>510</v>
      </c>
      <c r="G905" s="31">
        <v>1.26</v>
      </c>
    </row>
    <row r="906" spans="2:7" ht="16.5">
      <c r="B906" s="27"/>
      <c r="C906" s="28"/>
      <c r="D906" s="41" t="s">
        <v>1069</v>
      </c>
      <c r="E906" s="27"/>
      <c r="F906" s="27"/>
      <c r="G906" s="31"/>
    </row>
    <row r="907" spans="2:7" ht="16.5">
      <c r="B907" s="27"/>
      <c r="C907" s="28"/>
      <c r="D907" s="27"/>
      <c r="E907" s="27"/>
      <c r="F907" s="27"/>
      <c r="G907" s="31"/>
    </row>
    <row r="908" spans="2:8" ht="16.5">
      <c r="B908" s="27"/>
      <c r="C908" s="28">
        <v>5304</v>
      </c>
      <c r="D908" s="33" t="s">
        <v>297</v>
      </c>
      <c r="E908" s="27" t="s">
        <v>532</v>
      </c>
      <c r="F908" s="27" t="s">
        <v>526</v>
      </c>
      <c r="G908" s="31">
        <v>1.02</v>
      </c>
      <c r="H908" s="85"/>
    </row>
    <row r="909" spans="2:8" ht="16.5">
      <c r="B909" s="27"/>
      <c r="C909" s="28"/>
      <c r="D909" s="41" t="s">
        <v>1067</v>
      </c>
      <c r="E909" s="27"/>
      <c r="F909" s="27"/>
      <c r="G909" s="31"/>
      <c r="H909" s="85"/>
    </row>
    <row r="910" spans="2:7" ht="16.5">
      <c r="B910" s="27"/>
      <c r="C910" s="28"/>
      <c r="D910" s="27"/>
      <c r="E910" s="27"/>
      <c r="F910" s="27"/>
      <c r="G910" s="31"/>
    </row>
    <row r="911" spans="2:8" ht="16.5">
      <c r="B911" s="27"/>
      <c r="C911" s="28">
        <v>5306</v>
      </c>
      <c r="D911" s="33" t="s">
        <v>533</v>
      </c>
      <c r="E911" s="27" t="s">
        <v>534</v>
      </c>
      <c r="F911" s="27" t="s">
        <v>297</v>
      </c>
      <c r="G911" s="31">
        <v>0.1</v>
      </c>
      <c r="H911" s="85"/>
    </row>
    <row r="912" spans="2:8" ht="16.5">
      <c r="B912" s="27"/>
      <c r="C912" s="28"/>
      <c r="D912" s="41" t="s">
        <v>1067</v>
      </c>
      <c r="E912" s="27"/>
      <c r="F912" s="27"/>
      <c r="G912" s="31"/>
      <c r="H912" s="85"/>
    </row>
    <row r="913" spans="2:7" ht="16.5">
      <c r="B913" s="27"/>
      <c r="C913" s="28"/>
      <c r="D913" s="41"/>
      <c r="E913" s="27"/>
      <c r="F913" s="27"/>
      <c r="G913" s="31"/>
    </row>
    <row r="914" spans="2:256" ht="18">
      <c r="B914" s="52"/>
      <c r="C914" s="76"/>
      <c r="D914" s="77"/>
      <c r="E914" s="52"/>
      <c r="F914" s="37" t="s">
        <v>189</v>
      </c>
      <c r="G914" s="38">
        <f>SUM(G882:G911)</f>
        <v>15.248</v>
      </c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  <c r="S914" s="78"/>
      <c r="T914" s="78"/>
      <c r="U914" s="78"/>
      <c r="V914" s="78"/>
      <c r="W914" s="78"/>
      <c r="X914" s="78"/>
      <c r="Y914" s="78"/>
      <c r="Z914" s="78"/>
      <c r="AA914" s="78"/>
      <c r="AB914" s="78"/>
      <c r="AC914" s="78"/>
      <c r="AD914" s="78"/>
      <c r="AE914" s="78"/>
      <c r="AF914" s="78"/>
      <c r="AG914" s="78"/>
      <c r="AH914" s="78"/>
      <c r="AI914" s="78"/>
      <c r="AJ914" s="78"/>
      <c r="AK914" s="78"/>
      <c r="AL914" s="78"/>
      <c r="AM914" s="78"/>
      <c r="AN914" s="78"/>
      <c r="AO914" s="78"/>
      <c r="AP914" s="78"/>
      <c r="AQ914" s="78"/>
      <c r="AR914" s="78"/>
      <c r="AS914" s="78"/>
      <c r="AT914" s="78"/>
      <c r="AU914" s="78"/>
      <c r="AV914" s="78"/>
      <c r="AW914" s="78"/>
      <c r="AX914" s="78"/>
      <c r="AY914" s="78"/>
      <c r="AZ914" s="78"/>
      <c r="BA914" s="78"/>
      <c r="BB914" s="78"/>
      <c r="BC914" s="78"/>
      <c r="BD914" s="78"/>
      <c r="BE914" s="78"/>
      <c r="BF914" s="78"/>
      <c r="BG914" s="78"/>
      <c r="BH914" s="78"/>
      <c r="BI914" s="78"/>
      <c r="BJ914" s="78"/>
      <c r="BK914" s="78"/>
      <c r="BL914" s="78"/>
      <c r="BM914" s="78"/>
      <c r="BN914" s="78"/>
      <c r="BO914" s="78"/>
      <c r="BP914" s="78"/>
      <c r="BQ914" s="78"/>
      <c r="BR914" s="78"/>
      <c r="BS914" s="78"/>
      <c r="BT914" s="78"/>
      <c r="BU914" s="78"/>
      <c r="BV914" s="78"/>
      <c r="BW914" s="78"/>
      <c r="BX914" s="78"/>
      <c r="BY914" s="78"/>
      <c r="BZ914" s="78"/>
      <c r="CA914" s="78"/>
      <c r="CB914" s="78"/>
      <c r="CC914" s="78"/>
      <c r="CD914" s="78"/>
      <c r="CE914" s="78"/>
      <c r="CF914" s="78"/>
      <c r="CG914" s="78"/>
      <c r="CH914" s="78"/>
      <c r="CI914" s="78"/>
      <c r="CJ914" s="78"/>
      <c r="CK914" s="78"/>
      <c r="CL914" s="78"/>
      <c r="CM914" s="78"/>
      <c r="CN914" s="78"/>
      <c r="CO914" s="78"/>
      <c r="CP914" s="78"/>
      <c r="CQ914" s="78"/>
      <c r="CR914" s="78"/>
      <c r="CS914" s="78"/>
      <c r="CT914" s="78"/>
      <c r="CU914" s="78"/>
      <c r="CV914" s="78"/>
      <c r="CW914" s="78"/>
      <c r="CX914" s="78"/>
      <c r="CY914" s="78"/>
      <c r="CZ914" s="78"/>
      <c r="DA914" s="78"/>
      <c r="DB914" s="78"/>
      <c r="DC914" s="78"/>
      <c r="DD914" s="78"/>
      <c r="DE914" s="78"/>
      <c r="DF914" s="78"/>
      <c r="DG914" s="78"/>
      <c r="DH914" s="78"/>
      <c r="DI914" s="78"/>
      <c r="DJ914" s="78"/>
      <c r="DK914" s="78"/>
      <c r="DL914" s="78"/>
      <c r="DM914" s="78"/>
      <c r="DN914" s="78"/>
      <c r="DO914" s="78"/>
      <c r="DP914" s="78"/>
      <c r="DQ914" s="78"/>
      <c r="DR914" s="78"/>
      <c r="DS914" s="78"/>
      <c r="DT914" s="78"/>
      <c r="DU914" s="78"/>
      <c r="DV914" s="78"/>
      <c r="DW914" s="78"/>
      <c r="DX914" s="78"/>
      <c r="DY914" s="78"/>
      <c r="DZ914" s="78"/>
      <c r="EA914" s="78"/>
      <c r="EB914" s="78"/>
      <c r="EC914" s="78"/>
      <c r="ED914" s="78"/>
      <c r="EE914" s="78"/>
      <c r="EF914" s="78"/>
      <c r="EG914" s="78"/>
      <c r="EH914" s="78"/>
      <c r="EI914" s="78"/>
      <c r="EJ914" s="78"/>
      <c r="EK914" s="78"/>
      <c r="EL914" s="78"/>
      <c r="EM914" s="78"/>
      <c r="EN914" s="78"/>
      <c r="EO914" s="78"/>
      <c r="EP914" s="78"/>
      <c r="EQ914" s="78"/>
      <c r="ER914" s="78"/>
      <c r="ES914" s="78"/>
      <c r="ET914" s="78"/>
      <c r="EU914" s="78"/>
      <c r="EV914" s="78"/>
      <c r="EW914" s="78"/>
      <c r="EX914" s="78"/>
      <c r="EY914" s="78"/>
      <c r="EZ914" s="78"/>
      <c r="FA914" s="78"/>
      <c r="FB914" s="78"/>
      <c r="FC914" s="78"/>
      <c r="FD914" s="78"/>
      <c r="FE914" s="78"/>
      <c r="FF914" s="78"/>
      <c r="FG914" s="78"/>
      <c r="FH914" s="78"/>
      <c r="FI914" s="78"/>
      <c r="FJ914" s="78"/>
      <c r="FK914" s="78"/>
      <c r="FL914" s="78"/>
      <c r="FM914" s="78"/>
      <c r="FN914" s="78"/>
      <c r="FO914" s="78"/>
      <c r="FP914" s="78"/>
      <c r="FQ914" s="78"/>
      <c r="FR914" s="78"/>
      <c r="FS914" s="78"/>
      <c r="FT914" s="78"/>
      <c r="FU914" s="78"/>
      <c r="FV914" s="78"/>
      <c r="FW914" s="78"/>
      <c r="FX914" s="78"/>
      <c r="FY914" s="78"/>
      <c r="FZ914" s="78"/>
      <c r="GA914" s="78"/>
      <c r="GB914" s="78"/>
      <c r="GC914" s="78"/>
      <c r="GD914" s="78"/>
      <c r="GE914" s="78"/>
      <c r="GF914" s="78"/>
      <c r="GG914" s="78"/>
      <c r="GH914" s="78"/>
      <c r="GI914" s="78"/>
      <c r="GJ914" s="78"/>
      <c r="GK914" s="78"/>
      <c r="GL914" s="78"/>
      <c r="GM914" s="78"/>
      <c r="GN914" s="78"/>
      <c r="GO914" s="78"/>
      <c r="GP914" s="78"/>
      <c r="GQ914" s="78"/>
      <c r="GR914" s="78"/>
      <c r="GS914" s="78"/>
      <c r="GT914" s="78"/>
      <c r="GU914" s="78"/>
      <c r="GV914" s="78"/>
      <c r="GW914" s="78"/>
      <c r="GX914" s="78"/>
      <c r="GY914" s="78"/>
      <c r="GZ914" s="78"/>
      <c r="HA914" s="78"/>
      <c r="HB914" s="78"/>
      <c r="HC914" s="78"/>
      <c r="HD914" s="78"/>
      <c r="HE914" s="78"/>
      <c r="HF914" s="78"/>
      <c r="HG914" s="78"/>
      <c r="HH914" s="78"/>
      <c r="HI914" s="78"/>
      <c r="HJ914" s="78"/>
      <c r="HK914" s="78"/>
      <c r="HL914" s="78"/>
      <c r="HM914" s="78"/>
      <c r="HN914" s="78"/>
      <c r="HO914" s="78"/>
      <c r="HP914" s="78"/>
      <c r="HQ914" s="78"/>
      <c r="HR914" s="78"/>
      <c r="HS914" s="78"/>
      <c r="HT914" s="78"/>
      <c r="HU914" s="78"/>
      <c r="HV914" s="78"/>
      <c r="HW914" s="78"/>
      <c r="HX914" s="78"/>
      <c r="HY914" s="78"/>
      <c r="HZ914" s="78"/>
      <c r="IA914" s="78"/>
      <c r="IB914" s="78"/>
      <c r="IC914" s="78"/>
      <c r="ID914" s="78"/>
      <c r="IE914" s="78"/>
      <c r="IF914" s="78"/>
      <c r="IG914" s="78"/>
      <c r="IH914" s="78"/>
      <c r="II914" s="78"/>
      <c r="IJ914" s="78"/>
      <c r="IK914" s="78"/>
      <c r="IL914" s="78"/>
      <c r="IM914" s="78"/>
      <c r="IN914" s="78"/>
      <c r="IO914" s="78"/>
      <c r="IP914" s="78"/>
      <c r="IQ914" s="78"/>
      <c r="IR914" s="78"/>
      <c r="IS914" s="78"/>
      <c r="IT914" s="78"/>
      <c r="IU914" s="78"/>
      <c r="IV914" s="78"/>
    </row>
    <row r="915" spans="2:7" ht="18">
      <c r="B915" s="27"/>
      <c r="C915" s="28"/>
      <c r="D915" s="41"/>
      <c r="E915" s="27"/>
      <c r="F915" s="52"/>
      <c r="G915" s="31"/>
    </row>
    <row r="916" spans="2:8" ht="18">
      <c r="B916" s="27"/>
      <c r="C916" s="28"/>
      <c r="D916" s="40"/>
      <c r="E916" s="24" t="s">
        <v>21</v>
      </c>
      <c r="F916" s="27"/>
      <c r="G916" s="31"/>
      <c r="H916" s="85"/>
    </row>
    <row r="917" spans="2:8" ht="16.5">
      <c r="B917" s="27"/>
      <c r="C917" s="28"/>
      <c r="D917" s="40"/>
      <c r="E917" s="27"/>
      <c r="F917" s="27"/>
      <c r="G917" s="31"/>
      <c r="H917" s="85"/>
    </row>
    <row r="918" spans="2:7" ht="16.5">
      <c r="B918" s="33" t="s">
        <v>221</v>
      </c>
      <c r="C918" s="28"/>
      <c r="D918" s="33" t="s">
        <v>451</v>
      </c>
      <c r="E918" s="27" t="s">
        <v>535</v>
      </c>
      <c r="F918" s="27" t="s">
        <v>467</v>
      </c>
      <c r="G918" s="31">
        <v>5.459</v>
      </c>
    </row>
    <row r="919" spans="2:8" ht="16.5">
      <c r="B919" s="27"/>
      <c r="C919" s="28"/>
      <c r="D919" s="27"/>
      <c r="E919" s="27"/>
      <c r="F919" s="27"/>
      <c r="G919" s="31"/>
      <c r="H919" s="85"/>
    </row>
    <row r="920" spans="2:256" ht="18">
      <c r="B920" s="52"/>
      <c r="C920" s="76"/>
      <c r="D920" s="52"/>
      <c r="E920" s="52"/>
      <c r="F920" s="37" t="s">
        <v>223</v>
      </c>
      <c r="G920" s="38">
        <f>SUM(G918)</f>
        <v>5.459</v>
      </c>
      <c r="H920" s="86"/>
      <c r="I920" s="78"/>
      <c r="J920" s="78"/>
      <c r="K920" s="78"/>
      <c r="L920" s="78"/>
      <c r="M920" s="78"/>
      <c r="N920" s="78"/>
      <c r="O920" s="78"/>
      <c r="P920" s="78"/>
      <c r="Q920" s="78"/>
      <c r="R920" s="78"/>
      <c r="S920" s="78"/>
      <c r="T920" s="78"/>
      <c r="U920" s="78"/>
      <c r="V920" s="78"/>
      <c r="W920" s="78"/>
      <c r="X920" s="78"/>
      <c r="Y920" s="78"/>
      <c r="Z920" s="78"/>
      <c r="AA920" s="78"/>
      <c r="AB920" s="78"/>
      <c r="AC920" s="78"/>
      <c r="AD920" s="78"/>
      <c r="AE920" s="78"/>
      <c r="AF920" s="78"/>
      <c r="AG920" s="78"/>
      <c r="AH920" s="78"/>
      <c r="AI920" s="78"/>
      <c r="AJ920" s="78"/>
      <c r="AK920" s="78"/>
      <c r="AL920" s="78"/>
      <c r="AM920" s="78"/>
      <c r="AN920" s="78"/>
      <c r="AO920" s="78"/>
      <c r="AP920" s="78"/>
      <c r="AQ920" s="78"/>
      <c r="AR920" s="78"/>
      <c r="AS920" s="78"/>
      <c r="AT920" s="78"/>
      <c r="AU920" s="78"/>
      <c r="AV920" s="78"/>
      <c r="AW920" s="78"/>
      <c r="AX920" s="78"/>
      <c r="AY920" s="78"/>
      <c r="AZ920" s="78"/>
      <c r="BA920" s="78"/>
      <c r="BB920" s="78"/>
      <c r="BC920" s="78"/>
      <c r="BD920" s="78"/>
      <c r="BE920" s="78"/>
      <c r="BF920" s="78"/>
      <c r="BG920" s="78"/>
      <c r="BH920" s="78"/>
      <c r="BI920" s="78"/>
      <c r="BJ920" s="78"/>
      <c r="BK920" s="78"/>
      <c r="BL920" s="78"/>
      <c r="BM920" s="78"/>
      <c r="BN920" s="78"/>
      <c r="BO920" s="78"/>
      <c r="BP920" s="78"/>
      <c r="BQ920" s="78"/>
      <c r="BR920" s="78"/>
      <c r="BS920" s="78"/>
      <c r="BT920" s="78"/>
      <c r="BU920" s="78"/>
      <c r="BV920" s="78"/>
      <c r="BW920" s="78"/>
      <c r="BX920" s="78"/>
      <c r="BY920" s="78"/>
      <c r="BZ920" s="78"/>
      <c r="CA920" s="78"/>
      <c r="CB920" s="78"/>
      <c r="CC920" s="78"/>
      <c r="CD920" s="78"/>
      <c r="CE920" s="78"/>
      <c r="CF920" s="78"/>
      <c r="CG920" s="78"/>
      <c r="CH920" s="78"/>
      <c r="CI920" s="78"/>
      <c r="CJ920" s="78"/>
      <c r="CK920" s="78"/>
      <c r="CL920" s="78"/>
      <c r="CM920" s="78"/>
      <c r="CN920" s="78"/>
      <c r="CO920" s="78"/>
      <c r="CP920" s="78"/>
      <c r="CQ920" s="78"/>
      <c r="CR920" s="78"/>
      <c r="CS920" s="78"/>
      <c r="CT920" s="78"/>
      <c r="CU920" s="78"/>
      <c r="CV920" s="78"/>
      <c r="CW920" s="78"/>
      <c r="CX920" s="78"/>
      <c r="CY920" s="78"/>
      <c r="CZ920" s="78"/>
      <c r="DA920" s="78"/>
      <c r="DB920" s="78"/>
      <c r="DC920" s="78"/>
      <c r="DD920" s="78"/>
      <c r="DE920" s="78"/>
      <c r="DF920" s="78"/>
      <c r="DG920" s="78"/>
      <c r="DH920" s="78"/>
      <c r="DI920" s="78"/>
      <c r="DJ920" s="78"/>
      <c r="DK920" s="78"/>
      <c r="DL920" s="78"/>
      <c r="DM920" s="78"/>
      <c r="DN920" s="78"/>
      <c r="DO920" s="78"/>
      <c r="DP920" s="78"/>
      <c r="DQ920" s="78"/>
      <c r="DR920" s="78"/>
      <c r="DS920" s="78"/>
      <c r="DT920" s="78"/>
      <c r="DU920" s="78"/>
      <c r="DV920" s="78"/>
      <c r="DW920" s="78"/>
      <c r="DX920" s="78"/>
      <c r="DY920" s="78"/>
      <c r="DZ920" s="78"/>
      <c r="EA920" s="78"/>
      <c r="EB920" s="78"/>
      <c r="EC920" s="78"/>
      <c r="ED920" s="78"/>
      <c r="EE920" s="78"/>
      <c r="EF920" s="78"/>
      <c r="EG920" s="78"/>
      <c r="EH920" s="78"/>
      <c r="EI920" s="78"/>
      <c r="EJ920" s="78"/>
      <c r="EK920" s="78"/>
      <c r="EL920" s="78"/>
      <c r="EM920" s="78"/>
      <c r="EN920" s="78"/>
      <c r="EO920" s="78"/>
      <c r="EP920" s="78"/>
      <c r="EQ920" s="78"/>
      <c r="ER920" s="78"/>
      <c r="ES920" s="78"/>
      <c r="ET920" s="78"/>
      <c r="EU920" s="78"/>
      <c r="EV920" s="78"/>
      <c r="EW920" s="78"/>
      <c r="EX920" s="78"/>
      <c r="EY920" s="78"/>
      <c r="EZ920" s="78"/>
      <c r="FA920" s="78"/>
      <c r="FB920" s="78"/>
      <c r="FC920" s="78"/>
      <c r="FD920" s="78"/>
      <c r="FE920" s="78"/>
      <c r="FF920" s="78"/>
      <c r="FG920" s="78"/>
      <c r="FH920" s="78"/>
      <c r="FI920" s="78"/>
      <c r="FJ920" s="78"/>
      <c r="FK920" s="78"/>
      <c r="FL920" s="78"/>
      <c r="FM920" s="78"/>
      <c r="FN920" s="78"/>
      <c r="FO920" s="78"/>
      <c r="FP920" s="78"/>
      <c r="FQ920" s="78"/>
      <c r="FR920" s="78"/>
      <c r="FS920" s="78"/>
      <c r="FT920" s="78"/>
      <c r="FU920" s="78"/>
      <c r="FV920" s="78"/>
      <c r="FW920" s="78"/>
      <c r="FX920" s="78"/>
      <c r="FY920" s="78"/>
      <c r="FZ920" s="78"/>
      <c r="GA920" s="78"/>
      <c r="GB920" s="78"/>
      <c r="GC920" s="78"/>
      <c r="GD920" s="78"/>
      <c r="GE920" s="78"/>
      <c r="GF920" s="78"/>
      <c r="GG920" s="78"/>
      <c r="GH920" s="78"/>
      <c r="GI920" s="78"/>
      <c r="GJ920" s="78"/>
      <c r="GK920" s="78"/>
      <c r="GL920" s="78"/>
      <c r="GM920" s="78"/>
      <c r="GN920" s="78"/>
      <c r="GO920" s="78"/>
      <c r="GP920" s="78"/>
      <c r="GQ920" s="78"/>
      <c r="GR920" s="78"/>
      <c r="GS920" s="78"/>
      <c r="GT920" s="78"/>
      <c r="GU920" s="78"/>
      <c r="GV920" s="78"/>
      <c r="GW920" s="78"/>
      <c r="GX920" s="78"/>
      <c r="GY920" s="78"/>
      <c r="GZ920" s="78"/>
      <c r="HA920" s="78"/>
      <c r="HB920" s="78"/>
      <c r="HC920" s="78"/>
      <c r="HD920" s="78"/>
      <c r="HE920" s="78"/>
      <c r="HF920" s="78"/>
      <c r="HG920" s="78"/>
      <c r="HH920" s="78"/>
      <c r="HI920" s="78"/>
      <c r="HJ920" s="78"/>
      <c r="HK920" s="78"/>
      <c r="HL920" s="78"/>
      <c r="HM920" s="78"/>
      <c r="HN920" s="78"/>
      <c r="HO920" s="78"/>
      <c r="HP920" s="78"/>
      <c r="HQ920" s="78"/>
      <c r="HR920" s="78"/>
      <c r="HS920" s="78"/>
      <c r="HT920" s="78"/>
      <c r="HU920" s="78"/>
      <c r="HV920" s="78"/>
      <c r="HW920" s="78"/>
      <c r="HX920" s="78"/>
      <c r="HY920" s="78"/>
      <c r="HZ920" s="78"/>
      <c r="IA920" s="78"/>
      <c r="IB920" s="78"/>
      <c r="IC920" s="78"/>
      <c r="ID920" s="78"/>
      <c r="IE920" s="78"/>
      <c r="IF920" s="78"/>
      <c r="IG920" s="78"/>
      <c r="IH920" s="78"/>
      <c r="II920" s="78"/>
      <c r="IJ920" s="78"/>
      <c r="IK920" s="78"/>
      <c r="IL920" s="78"/>
      <c r="IM920" s="78"/>
      <c r="IN920" s="78"/>
      <c r="IO920" s="78"/>
      <c r="IP920" s="78"/>
      <c r="IQ920" s="78"/>
      <c r="IR920" s="78"/>
      <c r="IS920" s="78"/>
      <c r="IT920" s="78"/>
      <c r="IU920" s="78"/>
      <c r="IV920" s="78"/>
    </row>
    <row r="921" spans="2:8" ht="16.5">
      <c r="B921" s="27"/>
      <c r="C921" s="28"/>
      <c r="D921" s="27"/>
      <c r="E921" s="27"/>
      <c r="F921" s="27"/>
      <c r="G921" s="31"/>
      <c r="H921" s="85"/>
    </row>
    <row r="922" spans="2:7" ht="16.5">
      <c r="B922" s="33" t="s">
        <v>381</v>
      </c>
      <c r="C922" s="28"/>
      <c r="D922" s="33" t="s">
        <v>536</v>
      </c>
      <c r="E922" s="27" t="s">
        <v>472</v>
      </c>
      <c r="F922" s="27" t="s">
        <v>537</v>
      </c>
      <c r="G922" s="31">
        <v>1.415</v>
      </c>
    </row>
    <row r="923" spans="2:7" ht="16.5">
      <c r="B923" s="27"/>
      <c r="C923" s="28"/>
      <c r="D923" s="33" t="s">
        <v>538</v>
      </c>
      <c r="E923" s="27"/>
      <c r="F923" s="27"/>
      <c r="G923" s="31"/>
    </row>
    <row r="924" spans="2:7" ht="16.5">
      <c r="B924" s="27"/>
      <c r="C924" s="28"/>
      <c r="D924" s="27"/>
      <c r="E924" s="27"/>
      <c r="F924" s="27"/>
      <c r="G924" s="31"/>
    </row>
    <row r="925" spans="2:8" ht="16.5">
      <c r="B925" s="27"/>
      <c r="C925" s="28"/>
      <c r="D925" s="33" t="s">
        <v>539</v>
      </c>
      <c r="E925" s="27" t="s">
        <v>540</v>
      </c>
      <c r="F925" s="27" t="s">
        <v>541</v>
      </c>
      <c r="G925" s="31">
        <v>0.748</v>
      </c>
      <c r="H925" s="85"/>
    </row>
    <row r="926" spans="2:8" ht="16.5">
      <c r="B926" s="27"/>
      <c r="C926" s="28"/>
      <c r="D926" s="33" t="s">
        <v>538</v>
      </c>
      <c r="E926" s="27"/>
      <c r="F926" s="27"/>
      <c r="G926" s="31"/>
      <c r="H926" s="85"/>
    </row>
    <row r="927" spans="2:8" ht="16.5">
      <c r="B927" s="27"/>
      <c r="C927" s="28"/>
      <c r="D927" s="27"/>
      <c r="E927" s="27"/>
      <c r="F927" s="27"/>
      <c r="G927" s="31"/>
      <c r="H927" s="85"/>
    </row>
    <row r="928" spans="2:8" ht="16.5">
      <c r="B928" s="27"/>
      <c r="C928" s="28"/>
      <c r="D928" s="33" t="s">
        <v>475</v>
      </c>
      <c r="E928" s="27" t="s">
        <v>542</v>
      </c>
      <c r="F928" s="27" t="s">
        <v>467</v>
      </c>
      <c r="G928" s="31">
        <v>0.417</v>
      </c>
      <c r="H928" s="85"/>
    </row>
    <row r="929" spans="2:7" ht="16.5">
      <c r="B929" s="27"/>
      <c r="C929" s="28"/>
      <c r="D929" s="27"/>
      <c r="E929" s="27"/>
      <c r="F929" s="27"/>
      <c r="G929" s="31"/>
    </row>
    <row r="930" spans="2:256" ht="18">
      <c r="B930" s="52"/>
      <c r="C930" s="76"/>
      <c r="D930" s="52"/>
      <c r="E930" s="52"/>
      <c r="F930" s="37" t="s">
        <v>126</v>
      </c>
      <c r="G930" s="38">
        <f>SUM(G922:G928)</f>
        <v>2.58</v>
      </c>
      <c r="H930" s="86"/>
      <c r="I930" s="78"/>
      <c r="J930" s="78"/>
      <c r="K930" s="78"/>
      <c r="L930" s="78"/>
      <c r="M930" s="78"/>
      <c r="N930" s="78"/>
      <c r="O930" s="78"/>
      <c r="P930" s="78"/>
      <c r="Q930" s="78"/>
      <c r="R930" s="78"/>
      <c r="S930" s="78"/>
      <c r="T930" s="78"/>
      <c r="U930" s="78"/>
      <c r="V930" s="78"/>
      <c r="W930" s="78"/>
      <c r="X930" s="78"/>
      <c r="Y930" s="78"/>
      <c r="Z930" s="78"/>
      <c r="AA930" s="78"/>
      <c r="AB930" s="78"/>
      <c r="AC930" s="78"/>
      <c r="AD930" s="78"/>
      <c r="AE930" s="78"/>
      <c r="AF930" s="78"/>
      <c r="AG930" s="78"/>
      <c r="AH930" s="78"/>
      <c r="AI930" s="78"/>
      <c r="AJ930" s="78"/>
      <c r="AK930" s="78"/>
      <c r="AL930" s="78"/>
      <c r="AM930" s="78"/>
      <c r="AN930" s="78"/>
      <c r="AO930" s="78"/>
      <c r="AP930" s="78"/>
      <c r="AQ930" s="78"/>
      <c r="AR930" s="78"/>
      <c r="AS930" s="78"/>
      <c r="AT930" s="78"/>
      <c r="AU930" s="78"/>
      <c r="AV930" s="78"/>
      <c r="AW930" s="78"/>
      <c r="AX930" s="78"/>
      <c r="AY930" s="78"/>
      <c r="AZ930" s="78"/>
      <c r="BA930" s="78"/>
      <c r="BB930" s="78"/>
      <c r="BC930" s="78"/>
      <c r="BD930" s="78"/>
      <c r="BE930" s="78"/>
      <c r="BF930" s="78"/>
      <c r="BG930" s="78"/>
      <c r="BH930" s="78"/>
      <c r="BI930" s="78"/>
      <c r="BJ930" s="78"/>
      <c r="BK930" s="78"/>
      <c r="BL930" s="78"/>
      <c r="BM930" s="78"/>
      <c r="BN930" s="78"/>
      <c r="BO930" s="78"/>
      <c r="BP930" s="78"/>
      <c r="BQ930" s="78"/>
      <c r="BR930" s="78"/>
      <c r="BS930" s="78"/>
      <c r="BT930" s="78"/>
      <c r="BU930" s="78"/>
      <c r="BV930" s="78"/>
      <c r="BW930" s="78"/>
      <c r="BX930" s="78"/>
      <c r="BY930" s="78"/>
      <c r="BZ930" s="78"/>
      <c r="CA930" s="78"/>
      <c r="CB930" s="78"/>
      <c r="CC930" s="78"/>
      <c r="CD930" s="78"/>
      <c r="CE930" s="78"/>
      <c r="CF930" s="78"/>
      <c r="CG930" s="78"/>
      <c r="CH930" s="78"/>
      <c r="CI930" s="78"/>
      <c r="CJ930" s="78"/>
      <c r="CK930" s="78"/>
      <c r="CL930" s="78"/>
      <c r="CM930" s="78"/>
      <c r="CN930" s="78"/>
      <c r="CO930" s="78"/>
      <c r="CP930" s="78"/>
      <c r="CQ930" s="78"/>
      <c r="CR930" s="78"/>
      <c r="CS930" s="78"/>
      <c r="CT930" s="78"/>
      <c r="CU930" s="78"/>
      <c r="CV930" s="78"/>
      <c r="CW930" s="78"/>
      <c r="CX930" s="78"/>
      <c r="CY930" s="78"/>
      <c r="CZ930" s="78"/>
      <c r="DA930" s="78"/>
      <c r="DB930" s="78"/>
      <c r="DC930" s="78"/>
      <c r="DD930" s="78"/>
      <c r="DE930" s="78"/>
      <c r="DF930" s="78"/>
      <c r="DG930" s="78"/>
      <c r="DH930" s="78"/>
      <c r="DI930" s="78"/>
      <c r="DJ930" s="78"/>
      <c r="DK930" s="78"/>
      <c r="DL930" s="78"/>
      <c r="DM930" s="78"/>
      <c r="DN930" s="78"/>
      <c r="DO930" s="78"/>
      <c r="DP930" s="78"/>
      <c r="DQ930" s="78"/>
      <c r="DR930" s="78"/>
      <c r="DS930" s="78"/>
      <c r="DT930" s="78"/>
      <c r="DU930" s="78"/>
      <c r="DV930" s="78"/>
      <c r="DW930" s="78"/>
      <c r="DX930" s="78"/>
      <c r="DY930" s="78"/>
      <c r="DZ930" s="78"/>
      <c r="EA930" s="78"/>
      <c r="EB930" s="78"/>
      <c r="EC930" s="78"/>
      <c r="ED930" s="78"/>
      <c r="EE930" s="78"/>
      <c r="EF930" s="78"/>
      <c r="EG930" s="78"/>
      <c r="EH930" s="78"/>
      <c r="EI930" s="78"/>
      <c r="EJ930" s="78"/>
      <c r="EK930" s="78"/>
      <c r="EL930" s="78"/>
      <c r="EM930" s="78"/>
      <c r="EN930" s="78"/>
      <c r="EO930" s="78"/>
      <c r="EP930" s="78"/>
      <c r="EQ930" s="78"/>
      <c r="ER930" s="78"/>
      <c r="ES930" s="78"/>
      <c r="ET930" s="78"/>
      <c r="EU930" s="78"/>
      <c r="EV930" s="78"/>
      <c r="EW930" s="78"/>
      <c r="EX930" s="78"/>
      <c r="EY930" s="78"/>
      <c r="EZ930" s="78"/>
      <c r="FA930" s="78"/>
      <c r="FB930" s="78"/>
      <c r="FC930" s="78"/>
      <c r="FD930" s="78"/>
      <c r="FE930" s="78"/>
      <c r="FF930" s="78"/>
      <c r="FG930" s="78"/>
      <c r="FH930" s="78"/>
      <c r="FI930" s="78"/>
      <c r="FJ930" s="78"/>
      <c r="FK930" s="78"/>
      <c r="FL930" s="78"/>
      <c r="FM930" s="78"/>
      <c r="FN930" s="78"/>
      <c r="FO930" s="78"/>
      <c r="FP930" s="78"/>
      <c r="FQ930" s="78"/>
      <c r="FR930" s="78"/>
      <c r="FS930" s="78"/>
      <c r="FT930" s="78"/>
      <c r="FU930" s="78"/>
      <c r="FV930" s="78"/>
      <c r="FW930" s="78"/>
      <c r="FX930" s="78"/>
      <c r="FY930" s="78"/>
      <c r="FZ930" s="78"/>
      <c r="GA930" s="78"/>
      <c r="GB930" s="78"/>
      <c r="GC930" s="78"/>
      <c r="GD930" s="78"/>
      <c r="GE930" s="78"/>
      <c r="GF930" s="78"/>
      <c r="GG930" s="78"/>
      <c r="GH930" s="78"/>
      <c r="GI930" s="78"/>
      <c r="GJ930" s="78"/>
      <c r="GK930" s="78"/>
      <c r="GL930" s="78"/>
      <c r="GM930" s="78"/>
      <c r="GN930" s="78"/>
      <c r="GO930" s="78"/>
      <c r="GP930" s="78"/>
      <c r="GQ930" s="78"/>
      <c r="GR930" s="78"/>
      <c r="GS930" s="78"/>
      <c r="GT930" s="78"/>
      <c r="GU930" s="78"/>
      <c r="GV930" s="78"/>
      <c r="GW930" s="78"/>
      <c r="GX930" s="78"/>
      <c r="GY930" s="78"/>
      <c r="GZ930" s="78"/>
      <c r="HA930" s="78"/>
      <c r="HB930" s="78"/>
      <c r="HC930" s="78"/>
      <c r="HD930" s="78"/>
      <c r="HE930" s="78"/>
      <c r="HF930" s="78"/>
      <c r="HG930" s="78"/>
      <c r="HH930" s="78"/>
      <c r="HI930" s="78"/>
      <c r="HJ930" s="78"/>
      <c r="HK930" s="78"/>
      <c r="HL930" s="78"/>
      <c r="HM930" s="78"/>
      <c r="HN930" s="78"/>
      <c r="HO930" s="78"/>
      <c r="HP930" s="78"/>
      <c r="HQ930" s="78"/>
      <c r="HR930" s="78"/>
      <c r="HS930" s="78"/>
      <c r="HT930" s="78"/>
      <c r="HU930" s="78"/>
      <c r="HV930" s="78"/>
      <c r="HW930" s="78"/>
      <c r="HX930" s="78"/>
      <c r="HY930" s="78"/>
      <c r="HZ930" s="78"/>
      <c r="IA930" s="78"/>
      <c r="IB930" s="78"/>
      <c r="IC930" s="78"/>
      <c r="ID930" s="78"/>
      <c r="IE930" s="78"/>
      <c r="IF930" s="78"/>
      <c r="IG930" s="78"/>
      <c r="IH930" s="78"/>
      <c r="II930" s="78"/>
      <c r="IJ930" s="78"/>
      <c r="IK930" s="78"/>
      <c r="IL930" s="78"/>
      <c r="IM930" s="78"/>
      <c r="IN930" s="78"/>
      <c r="IO930" s="78"/>
      <c r="IP930" s="78"/>
      <c r="IQ930" s="78"/>
      <c r="IR930" s="78"/>
      <c r="IS930" s="78"/>
      <c r="IT930" s="78"/>
      <c r="IU930" s="78"/>
      <c r="IV930" s="78"/>
    </row>
    <row r="931" spans="2:8" ht="16.5">
      <c r="B931" s="27"/>
      <c r="C931" s="28"/>
      <c r="D931" s="27"/>
      <c r="E931" s="27"/>
      <c r="F931" s="27"/>
      <c r="G931" s="31"/>
      <c r="H931" s="85"/>
    </row>
    <row r="932" spans="2:8" ht="16.5">
      <c r="B932" s="33" t="s">
        <v>352</v>
      </c>
      <c r="C932" s="28"/>
      <c r="D932" s="33" t="s">
        <v>536</v>
      </c>
      <c r="E932" s="27" t="s">
        <v>543</v>
      </c>
      <c r="F932" s="27" t="s">
        <v>544</v>
      </c>
      <c r="G932" s="31">
        <v>4.471</v>
      </c>
      <c r="H932" s="85"/>
    </row>
    <row r="933" spans="2:8" ht="16.5">
      <c r="B933" s="27"/>
      <c r="C933" s="28"/>
      <c r="D933" s="33" t="s">
        <v>545</v>
      </c>
      <c r="E933" s="27"/>
      <c r="F933" s="27"/>
      <c r="G933" s="31"/>
      <c r="H933" s="85"/>
    </row>
    <row r="934" spans="2:8" ht="16.5">
      <c r="B934" s="27"/>
      <c r="C934" s="28"/>
      <c r="D934" s="27"/>
      <c r="E934" s="27"/>
      <c r="F934" s="27"/>
      <c r="G934" s="31"/>
      <c r="H934" s="85"/>
    </row>
    <row r="935" spans="2:7" ht="16.5">
      <c r="B935" s="27"/>
      <c r="C935" s="28"/>
      <c r="D935" s="33" t="s">
        <v>546</v>
      </c>
      <c r="E935" s="27" t="s">
        <v>547</v>
      </c>
      <c r="F935" s="27" t="s">
        <v>548</v>
      </c>
      <c r="G935" s="31">
        <v>2.973</v>
      </c>
    </row>
    <row r="936" spans="2:8" ht="16.5">
      <c r="B936" s="27"/>
      <c r="C936" s="28"/>
      <c r="D936" s="33" t="s">
        <v>549</v>
      </c>
      <c r="E936" s="27" t="s">
        <v>550</v>
      </c>
      <c r="F936" s="27" t="s">
        <v>515</v>
      </c>
      <c r="G936" s="31">
        <v>2.219</v>
      </c>
      <c r="H936" s="85"/>
    </row>
    <row r="937" spans="2:8" ht="16.5">
      <c r="B937" s="27"/>
      <c r="C937" s="28"/>
      <c r="D937" s="33" t="s">
        <v>551</v>
      </c>
      <c r="E937" s="27"/>
      <c r="F937" s="88" t="s">
        <v>552</v>
      </c>
      <c r="G937" s="31">
        <f>SUM(G935:G936)</f>
        <v>5.192</v>
      </c>
      <c r="H937" s="85"/>
    </row>
    <row r="938" spans="2:8" ht="16.5">
      <c r="B938" s="27"/>
      <c r="C938" s="28"/>
      <c r="D938" s="33" t="s">
        <v>553</v>
      </c>
      <c r="E938" s="27"/>
      <c r="F938" s="27"/>
      <c r="G938" s="31"/>
      <c r="H938" s="85"/>
    </row>
    <row r="939" spans="2:256" ht="18">
      <c r="B939" s="52"/>
      <c r="C939" s="76"/>
      <c r="D939" s="52"/>
      <c r="E939" s="52"/>
      <c r="F939" s="37" t="s">
        <v>144</v>
      </c>
      <c r="G939" s="38">
        <f>SUM(G932:G937)-G937</f>
        <v>9.663</v>
      </c>
      <c r="H939" s="86"/>
      <c r="I939" s="78"/>
      <c r="J939" s="78"/>
      <c r="K939" s="78"/>
      <c r="L939" s="78"/>
      <c r="M939" s="78"/>
      <c r="N939" s="78"/>
      <c r="O939" s="78"/>
      <c r="P939" s="78"/>
      <c r="Q939" s="78"/>
      <c r="R939" s="78"/>
      <c r="S939" s="78"/>
      <c r="T939" s="78"/>
      <c r="U939" s="78"/>
      <c r="V939" s="78"/>
      <c r="W939" s="78"/>
      <c r="X939" s="78"/>
      <c r="Y939" s="78"/>
      <c r="Z939" s="78"/>
      <c r="AA939" s="78"/>
      <c r="AB939" s="78"/>
      <c r="AC939" s="78"/>
      <c r="AD939" s="78"/>
      <c r="AE939" s="78"/>
      <c r="AF939" s="78"/>
      <c r="AG939" s="78"/>
      <c r="AH939" s="78"/>
      <c r="AI939" s="78"/>
      <c r="AJ939" s="78"/>
      <c r="AK939" s="78"/>
      <c r="AL939" s="78"/>
      <c r="AM939" s="78"/>
      <c r="AN939" s="78"/>
      <c r="AO939" s="78"/>
      <c r="AP939" s="78"/>
      <c r="AQ939" s="78"/>
      <c r="AR939" s="78"/>
      <c r="AS939" s="78"/>
      <c r="AT939" s="78"/>
      <c r="AU939" s="78"/>
      <c r="AV939" s="78"/>
      <c r="AW939" s="78"/>
      <c r="AX939" s="78"/>
      <c r="AY939" s="78"/>
      <c r="AZ939" s="78"/>
      <c r="BA939" s="78"/>
      <c r="BB939" s="78"/>
      <c r="BC939" s="78"/>
      <c r="BD939" s="78"/>
      <c r="BE939" s="78"/>
      <c r="BF939" s="78"/>
      <c r="BG939" s="78"/>
      <c r="BH939" s="78"/>
      <c r="BI939" s="78"/>
      <c r="BJ939" s="78"/>
      <c r="BK939" s="78"/>
      <c r="BL939" s="78"/>
      <c r="BM939" s="78"/>
      <c r="BN939" s="78"/>
      <c r="BO939" s="78"/>
      <c r="BP939" s="78"/>
      <c r="BQ939" s="78"/>
      <c r="BR939" s="78"/>
      <c r="BS939" s="78"/>
      <c r="BT939" s="78"/>
      <c r="BU939" s="78"/>
      <c r="BV939" s="78"/>
      <c r="BW939" s="78"/>
      <c r="BX939" s="78"/>
      <c r="BY939" s="78"/>
      <c r="BZ939" s="78"/>
      <c r="CA939" s="78"/>
      <c r="CB939" s="78"/>
      <c r="CC939" s="78"/>
      <c r="CD939" s="78"/>
      <c r="CE939" s="78"/>
      <c r="CF939" s="78"/>
      <c r="CG939" s="78"/>
      <c r="CH939" s="78"/>
      <c r="CI939" s="78"/>
      <c r="CJ939" s="78"/>
      <c r="CK939" s="78"/>
      <c r="CL939" s="78"/>
      <c r="CM939" s="78"/>
      <c r="CN939" s="78"/>
      <c r="CO939" s="78"/>
      <c r="CP939" s="78"/>
      <c r="CQ939" s="78"/>
      <c r="CR939" s="78"/>
      <c r="CS939" s="78"/>
      <c r="CT939" s="78"/>
      <c r="CU939" s="78"/>
      <c r="CV939" s="78"/>
      <c r="CW939" s="78"/>
      <c r="CX939" s="78"/>
      <c r="CY939" s="78"/>
      <c r="CZ939" s="78"/>
      <c r="DA939" s="78"/>
      <c r="DB939" s="78"/>
      <c r="DC939" s="78"/>
      <c r="DD939" s="78"/>
      <c r="DE939" s="78"/>
      <c r="DF939" s="78"/>
      <c r="DG939" s="78"/>
      <c r="DH939" s="78"/>
      <c r="DI939" s="78"/>
      <c r="DJ939" s="78"/>
      <c r="DK939" s="78"/>
      <c r="DL939" s="78"/>
      <c r="DM939" s="78"/>
      <c r="DN939" s="78"/>
      <c r="DO939" s="78"/>
      <c r="DP939" s="78"/>
      <c r="DQ939" s="78"/>
      <c r="DR939" s="78"/>
      <c r="DS939" s="78"/>
      <c r="DT939" s="78"/>
      <c r="DU939" s="78"/>
      <c r="DV939" s="78"/>
      <c r="DW939" s="78"/>
      <c r="DX939" s="78"/>
      <c r="DY939" s="78"/>
      <c r="DZ939" s="78"/>
      <c r="EA939" s="78"/>
      <c r="EB939" s="78"/>
      <c r="EC939" s="78"/>
      <c r="ED939" s="78"/>
      <c r="EE939" s="78"/>
      <c r="EF939" s="78"/>
      <c r="EG939" s="78"/>
      <c r="EH939" s="78"/>
      <c r="EI939" s="78"/>
      <c r="EJ939" s="78"/>
      <c r="EK939" s="78"/>
      <c r="EL939" s="78"/>
      <c r="EM939" s="78"/>
      <c r="EN939" s="78"/>
      <c r="EO939" s="78"/>
      <c r="EP939" s="78"/>
      <c r="EQ939" s="78"/>
      <c r="ER939" s="78"/>
      <c r="ES939" s="78"/>
      <c r="ET939" s="78"/>
      <c r="EU939" s="78"/>
      <c r="EV939" s="78"/>
      <c r="EW939" s="78"/>
      <c r="EX939" s="78"/>
      <c r="EY939" s="78"/>
      <c r="EZ939" s="78"/>
      <c r="FA939" s="78"/>
      <c r="FB939" s="78"/>
      <c r="FC939" s="78"/>
      <c r="FD939" s="78"/>
      <c r="FE939" s="78"/>
      <c r="FF939" s="78"/>
      <c r="FG939" s="78"/>
      <c r="FH939" s="78"/>
      <c r="FI939" s="78"/>
      <c r="FJ939" s="78"/>
      <c r="FK939" s="78"/>
      <c r="FL939" s="78"/>
      <c r="FM939" s="78"/>
      <c r="FN939" s="78"/>
      <c r="FO939" s="78"/>
      <c r="FP939" s="78"/>
      <c r="FQ939" s="78"/>
      <c r="FR939" s="78"/>
      <c r="FS939" s="78"/>
      <c r="FT939" s="78"/>
      <c r="FU939" s="78"/>
      <c r="FV939" s="78"/>
      <c r="FW939" s="78"/>
      <c r="FX939" s="78"/>
      <c r="FY939" s="78"/>
      <c r="FZ939" s="78"/>
      <c r="GA939" s="78"/>
      <c r="GB939" s="78"/>
      <c r="GC939" s="78"/>
      <c r="GD939" s="78"/>
      <c r="GE939" s="78"/>
      <c r="GF939" s="78"/>
      <c r="GG939" s="78"/>
      <c r="GH939" s="78"/>
      <c r="GI939" s="78"/>
      <c r="GJ939" s="78"/>
      <c r="GK939" s="78"/>
      <c r="GL939" s="78"/>
      <c r="GM939" s="78"/>
      <c r="GN939" s="78"/>
      <c r="GO939" s="78"/>
      <c r="GP939" s="78"/>
      <c r="GQ939" s="78"/>
      <c r="GR939" s="78"/>
      <c r="GS939" s="78"/>
      <c r="GT939" s="78"/>
      <c r="GU939" s="78"/>
      <c r="GV939" s="78"/>
      <c r="GW939" s="78"/>
      <c r="GX939" s="78"/>
      <c r="GY939" s="78"/>
      <c r="GZ939" s="78"/>
      <c r="HA939" s="78"/>
      <c r="HB939" s="78"/>
      <c r="HC939" s="78"/>
      <c r="HD939" s="78"/>
      <c r="HE939" s="78"/>
      <c r="HF939" s="78"/>
      <c r="HG939" s="78"/>
      <c r="HH939" s="78"/>
      <c r="HI939" s="78"/>
      <c r="HJ939" s="78"/>
      <c r="HK939" s="78"/>
      <c r="HL939" s="78"/>
      <c r="HM939" s="78"/>
      <c r="HN939" s="78"/>
      <c r="HO939" s="78"/>
      <c r="HP939" s="78"/>
      <c r="HQ939" s="78"/>
      <c r="HR939" s="78"/>
      <c r="HS939" s="78"/>
      <c r="HT939" s="78"/>
      <c r="HU939" s="78"/>
      <c r="HV939" s="78"/>
      <c r="HW939" s="78"/>
      <c r="HX939" s="78"/>
      <c r="HY939" s="78"/>
      <c r="HZ939" s="78"/>
      <c r="IA939" s="78"/>
      <c r="IB939" s="78"/>
      <c r="IC939" s="78"/>
      <c r="ID939" s="78"/>
      <c r="IE939" s="78"/>
      <c r="IF939" s="78"/>
      <c r="IG939" s="78"/>
      <c r="IH939" s="78"/>
      <c r="II939" s="78"/>
      <c r="IJ939" s="78"/>
      <c r="IK939" s="78"/>
      <c r="IL939" s="78"/>
      <c r="IM939" s="78"/>
      <c r="IN939" s="78"/>
      <c r="IO939" s="78"/>
      <c r="IP939" s="78"/>
      <c r="IQ939" s="78"/>
      <c r="IR939" s="78"/>
      <c r="IS939" s="78"/>
      <c r="IT939" s="78"/>
      <c r="IU939" s="78"/>
      <c r="IV939" s="78"/>
    </row>
    <row r="940" spans="2:7" ht="16.5">
      <c r="B940" s="27"/>
      <c r="C940" s="28"/>
      <c r="D940" s="27"/>
      <c r="E940" s="27"/>
      <c r="F940" s="27"/>
      <c r="G940" s="31"/>
    </row>
    <row r="941" spans="2:8" ht="16.5">
      <c r="B941" s="33" t="s">
        <v>258</v>
      </c>
      <c r="C941" s="28">
        <v>5504</v>
      </c>
      <c r="D941" s="33" t="s">
        <v>554</v>
      </c>
      <c r="E941" s="27" t="s">
        <v>399</v>
      </c>
      <c r="F941" s="27" t="s">
        <v>555</v>
      </c>
      <c r="G941" s="31">
        <v>1.05</v>
      </c>
      <c r="H941" s="85"/>
    </row>
    <row r="942" spans="2:8" ht="16.5">
      <c r="B942" s="27"/>
      <c r="C942" s="28"/>
      <c r="D942" s="41" t="s">
        <v>1037</v>
      </c>
      <c r="E942" s="27"/>
      <c r="F942" s="27"/>
      <c r="G942" s="31"/>
      <c r="H942" s="85"/>
    </row>
    <row r="943" spans="2:7" ht="16.5">
      <c r="B943" s="27"/>
      <c r="C943" s="28"/>
      <c r="D943" s="27"/>
      <c r="E943" s="27"/>
      <c r="F943" s="27"/>
      <c r="G943" s="31"/>
    </row>
    <row r="944" spans="2:7" ht="16.5">
      <c r="B944" s="27"/>
      <c r="C944" s="28">
        <v>5505</v>
      </c>
      <c r="D944" s="33" t="s">
        <v>556</v>
      </c>
      <c r="E944" s="27" t="s">
        <v>492</v>
      </c>
      <c r="F944" s="27" t="s">
        <v>510</v>
      </c>
      <c r="G944" s="31">
        <v>1.57</v>
      </c>
    </row>
    <row r="945" spans="2:7" ht="16.5">
      <c r="B945" s="27"/>
      <c r="C945" s="28"/>
      <c r="D945" s="33" t="s">
        <v>1070</v>
      </c>
      <c r="E945" s="27"/>
      <c r="F945" s="27"/>
      <c r="G945" s="31"/>
    </row>
    <row r="946" spans="2:7" ht="16.5">
      <c r="B946" s="27"/>
      <c r="C946" s="28"/>
      <c r="D946" s="27"/>
      <c r="E946" s="27"/>
      <c r="F946" s="27"/>
      <c r="G946" s="31"/>
    </row>
    <row r="947" spans="2:7" ht="16.5">
      <c r="B947" s="27"/>
      <c r="C947" s="28">
        <v>5506</v>
      </c>
      <c r="D947" s="33" t="s">
        <v>557</v>
      </c>
      <c r="E947" s="27" t="s">
        <v>558</v>
      </c>
      <c r="F947" s="27" t="s">
        <v>559</v>
      </c>
      <c r="G947" s="31">
        <v>1.15</v>
      </c>
    </row>
    <row r="948" spans="2:7" ht="16.5">
      <c r="B948" s="27"/>
      <c r="C948" s="28"/>
      <c r="D948" s="41" t="s">
        <v>1049</v>
      </c>
      <c r="E948" s="27"/>
      <c r="F948" s="27"/>
      <c r="G948" s="31"/>
    </row>
    <row r="949" spans="2:8" ht="16.5">
      <c r="B949" s="27"/>
      <c r="C949" s="28"/>
      <c r="D949" s="27"/>
      <c r="E949" s="27"/>
      <c r="F949" s="27"/>
      <c r="G949" s="31"/>
      <c r="H949" s="85"/>
    </row>
    <row r="950" spans="2:8" ht="16.5">
      <c r="B950" s="27"/>
      <c r="C950" s="28">
        <v>5508</v>
      </c>
      <c r="D950" s="33" t="s">
        <v>524</v>
      </c>
      <c r="E950" s="27" t="s">
        <v>560</v>
      </c>
      <c r="F950" s="27" t="s">
        <v>515</v>
      </c>
      <c r="G950" s="31">
        <v>2.85</v>
      </c>
      <c r="H950" s="85"/>
    </row>
    <row r="951" spans="2:8" ht="16.5">
      <c r="B951" s="27"/>
      <c r="C951" s="28"/>
      <c r="D951" s="41" t="s">
        <v>1046</v>
      </c>
      <c r="E951" s="27"/>
      <c r="F951" s="27"/>
      <c r="G951" s="31"/>
      <c r="H951" s="85"/>
    </row>
    <row r="952" spans="2:7" ht="16.5">
      <c r="B952" s="27"/>
      <c r="C952" s="28"/>
      <c r="D952" s="27"/>
      <c r="E952" s="27"/>
      <c r="F952" s="27"/>
      <c r="G952" s="31"/>
    </row>
    <row r="953" spans="2:7" ht="16.5">
      <c r="B953" s="27"/>
      <c r="C953" s="28">
        <v>5510</v>
      </c>
      <c r="D953" s="33" t="s">
        <v>561</v>
      </c>
      <c r="E953" s="27" t="s">
        <v>547</v>
      </c>
      <c r="F953" s="27" t="s">
        <v>562</v>
      </c>
      <c r="G953" s="31">
        <v>4.85</v>
      </c>
    </row>
    <row r="954" spans="2:7" ht="16.5">
      <c r="B954" s="27"/>
      <c r="C954" s="28"/>
      <c r="D954" s="41" t="s">
        <v>1046</v>
      </c>
      <c r="E954" s="27"/>
      <c r="F954" s="27"/>
      <c r="G954" s="31"/>
    </row>
    <row r="955" spans="2:7" ht="16.5">
      <c r="B955" s="27"/>
      <c r="C955" s="28"/>
      <c r="D955" s="41"/>
      <c r="E955" s="27"/>
      <c r="F955" s="27"/>
      <c r="G955" s="31"/>
    </row>
    <row r="956" spans="2:7" ht="16.5">
      <c r="B956" s="27"/>
      <c r="C956" s="28">
        <v>5512</v>
      </c>
      <c r="D956" s="41" t="s">
        <v>563</v>
      </c>
      <c r="E956" s="27" t="s">
        <v>557</v>
      </c>
      <c r="F956" s="27" t="s">
        <v>564</v>
      </c>
      <c r="G956" s="31">
        <v>0.18</v>
      </c>
    </row>
    <row r="957" spans="2:7" ht="16.5">
      <c r="B957" s="27"/>
      <c r="C957" s="28"/>
      <c r="D957" s="41" t="s">
        <v>143</v>
      </c>
      <c r="E957" s="27"/>
      <c r="F957" s="27"/>
      <c r="G957" s="31"/>
    </row>
    <row r="958" spans="2:7" ht="16.5">
      <c r="B958" s="27"/>
      <c r="C958" s="28"/>
      <c r="D958" s="41"/>
      <c r="E958" s="27"/>
      <c r="F958" s="27"/>
      <c r="G958" s="31"/>
    </row>
    <row r="959" spans="2:7" ht="16.5">
      <c r="B959" s="27"/>
      <c r="C959" s="28">
        <v>5514</v>
      </c>
      <c r="D959" s="41" t="s">
        <v>492</v>
      </c>
      <c r="E959" s="27" t="s">
        <v>472</v>
      </c>
      <c r="F959" s="27" t="s">
        <v>565</v>
      </c>
      <c r="G959" s="31">
        <v>0.03</v>
      </c>
    </row>
    <row r="960" spans="2:7" ht="16.5">
      <c r="B960" s="27"/>
      <c r="C960" s="28"/>
      <c r="D960" s="41" t="s">
        <v>143</v>
      </c>
      <c r="E960" s="27"/>
      <c r="F960" s="27"/>
      <c r="G960" s="31"/>
    </row>
    <row r="961" spans="2:7" ht="16.5">
      <c r="B961" s="27"/>
      <c r="C961" s="28"/>
      <c r="D961" s="41"/>
      <c r="E961" s="27"/>
      <c r="F961" s="27"/>
      <c r="G961" s="31"/>
    </row>
    <row r="962" spans="2:256" ht="18">
      <c r="B962" s="52"/>
      <c r="C962" s="76"/>
      <c r="D962" s="77"/>
      <c r="E962" s="52"/>
      <c r="F962" s="37" t="s">
        <v>189</v>
      </c>
      <c r="G962" s="38">
        <f>SUM(G941:G953)</f>
        <v>11.469999999999999</v>
      </c>
      <c r="H962" s="78"/>
      <c r="I962" s="78"/>
      <c r="J962" s="78"/>
      <c r="K962" s="78"/>
      <c r="L962" s="78"/>
      <c r="M962" s="78"/>
      <c r="N962" s="78"/>
      <c r="O962" s="78"/>
      <c r="P962" s="78"/>
      <c r="Q962" s="78"/>
      <c r="R962" s="78"/>
      <c r="S962" s="78"/>
      <c r="T962" s="78"/>
      <c r="U962" s="78"/>
      <c r="V962" s="78"/>
      <c r="W962" s="78"/>
      <c r="X962" s="78"/>
      <c r="Y962" s="78"/>
      <c r="Z962" s="78"/>
      <c r="AA962" s="78"/>
      <c r="AB962" s="78"/>
      <c r="AC962" s="78"/>
      <c r="AD962" s="78"/>
      <c r="AE962" s="78"/>
      <c r="AF962" s="78"/>
      <c r="AG962" s="78"/>
      <c r="AH962" s="78"/>
      <c r="AI962" s="78"/>
      <c r="AJ962" s="78"/>
      <c r="AK962" s="78"/>
      <c r="AL962" s="78"/>
      <c r="AM962" s="78"/>
      <c r="AN962" s="78"/>
      <c r="AO962" s="78"/>
      <c r="AP962" s="78"/>
      <c r="AQ962" s="78"/>
      <c r="AR962" s="78"/>
      <c r="AS962" s="78"/>
      <c r="AT962" s="78"/>
      <c r="AU962" s="78"/>
      <c r="AV962" s="78"/>
      <c r="AW962" s="78"/>
      <c r="AX962" s="78"/>
      <c r="AY962" s="78"/>
      <c r="AZ962" s="78"/>
      <c r="BA962" s="78"/>
      <c r="BB962" s="78"/>
      <c r="BC962" s="78"/>
      <c r="BD962" s="78"/>
      <c r="BE962" s="78"/>
      <c r="BF962" s="78"/>
      <c r="BG962" s="78"/>
      <c r="BH962" s="78"/>
      <c r="BI962" s="78"/>
      <c r="BJ962" s="78"/>
      <c r="BK962" s="78"/>
      <c r="BL962" s="78"/>
      <c r="BM962" s="78"/>
      <c r="BN962" s="78"/>
      <c r="BO962" s="78"/>
      <c r="BP962" s="78"/>
      <c r="BQ962" s="78"/>
      <c r="BR962" s="78"/>
      <c r="BS962" s="78"/>
      <c r="BT962" s="78"/>
      <c r="BU962" s="78"/>
      <c r="BV962" s="78"/>
      <c r="BW962" s="78"/>
      <c r="BX962" s="78"/>
      <c r="BY962" s="78"/>
      <c r="BZ962" s="78"/>
      <c r="CA962" s="78"/>
      <c r="CB962" s="78"/>
      <c r="CC962" s="78"/>
      <c r="CD962" s="78"/>
      <c r="CE962" s="78"/>
      <c r="CF962" s="78"/>
      <c r="CG962" s="78"/>
      <c r="CH962" s="78"/>
      <c r="CI962" s="78"/>
      <c r="CJ962" s="78"/>
      <c r="CK962" s="78"/>
      <c r="CL962" s="78"/>
      <c r="CM962" s="78"/>
      <c r="CN962" s="78"/>
      <c r="CO962" s="78"/>
      <c r="CP962" s="78"/>
      <c r="CQ962" s="78"/>
      <c r="CR962" s="78"/>
      <c r="CS962" s="78"/>
      <c r="CT962" s="78"/>
      <c r="CU962" s="78"/>
      <c r="CV962" s="78"/>
      <c r="CW962" s="78"/>
      <c r="CX962" s="78"/>
      <c r="CY962" s="78"/>
      <c r="CZ962" s="78"/>
      <c r="DA962" s="78"/>
      <c r="DB962" s="78"/>
      <c r="DC962" s="78"/>
      <c r="DD962" s="78"/>
      <c r="DE962" s="78"/>
      <c r="DF962" s="78"/>
      <c r="DG962" s="78"/>
      <c r="DH962" s="78"/>
      <c r="DI962" s="78"/>
      <c r="DJ962" s="78"/>
      <c r="DK962" s="78"/>
      <c r="DL962" s="78"/>
      <c r="DM962" s="78"/>
      <c r="DN962" s="78"/>
      <c r="DO962" s="78"/>
      <c r="DP962" s="78"/>
      <c r="DQ962" s="78"/>
      <c r="DR962" s="78"/>
      <c r="DS962" s="78"/>
      <c r="DT962" s="78"/>
      <c r="DU962" s="78"/>
      <c r="DV962" s="78"/>
      <c r="DW962" s="78"/>
      <c r="DX962" s="78"/>
      <c r="DY962" s="78"/>
      <c r="DZ962" s="78"/>
      <c r="EA962" s="78"/>
      <c r="EB962" s="78"/>
      <c r="EC962" s="78"/>
      <c r="ED962" s="78"/>
      <c r="EE962" s="78"/>
      <c r="EF962" s="78"/>
      <c r="EG962" s="78"/>
      <c r="EH962" s="78"/>
      <c r="EI962" s="78"/>
      <c r="EJ962" s="78"/>
      <c r="EK962" s="78"/>
      <c r="EL962" s="78"/>
      <c r="EM962" s="78"/>
      <c r="EN962" s="78"/>
      <c r="EO962" s="78"/>
      <c r="EP962" s="78"/>
      <c r="EQ962" s="78"/>
      <c r="ER962" s="78"/>
      <c r="ES962" s="78"/>
      <c r="ET962" s="78"/>
      <c r="EU962" s="78"/>
      <c r="EV962" s="78"/>
      <c r="EW962" s="78"/>
      <c r="EX962" s="78"/>
      <c r="EY962" s="78"/>
      <c r="EZ962" s="78"/>
      <c r="FA962" s="78"/>
      <c r="FB962" s="78"/>
      <c r="FC962" s="78"/>
      <c r="FD962" s="78"/>
      <c r="FE962" s="78"/>
      <c r="FF962" s="78"/>
      <c r="FG962" s="78"/>
      <c r="FH962" s="78"/>
      <c r="FI962" s="78"/>
      <c r="FJ962" s="78"/>
      <c r="FK962" s="78"/>
      <c r="FL962" s="78"/>
      <c r="FM962" s="78"/>
      <c r="FN962" s="78"/>
      <c r="FO962" s="78"/>
      <c r="FP962" s="78"/>
      <c r="FQ962" s="78"/>
      <c r="FR962" s="78"/>
      <c r="FS962" s="78"/>
      <c r="FT962" s="78"/>
      <c r="FU962" s="78"/>
      <c r="FV962" s="78"/>
      <c r="FW962" s="78"/>
      <c r="FX962" s="78"/>
      <c r="FY962" s="78"/>
      <c r="FZ962" s="78"/>
      <c r="GA962" s="78"/>
      <c r="GB962" s="78"/>
      <c r="GC962" s="78"/>
      <c r="GD962" s="78"/>
      <c r="GE962" s="78"/>
      <c r="GF962" s="78"/>
      <c r="GG962" s="78"/>
      <c r="GH962" s="78"/>
      <c r="GI962" s="78"/>
      <c r="GJ962" s="78"/>
      <c r="GK962" s="78"/>
      <c r="GL962" s="78"/>
      <c r="GM962" s="78"/>
      <c r="GN962" s="78"/>
      <c r="GO962" s="78"/>
      <c r="GP962" s="78"/>
      <c r="GQ962" s="78"/>
      <c r="GR962" s="78"/>
      <c r="GS962" s="78"/>
      <c r="GT962" s="78"/>
      <c r="GU962" s="78"/>
      <c r="GV962" s="78"/>
      <c r="GW962" s="78"/>
      <c r="GX962" s="78"/>
      <c r="GY962" s="78"/>
      <c r="GZ962" s="78"/>
      <c r="HA962" s="78"/>
      <c r="HB962" s="78"/>
      <c r="HC962" s="78"/>
      <c r="HD962" s="78"/>
      <c r="HE962" s="78"/>
      <c r="HF962" s="78"/>
      <c r="HG962" s="78"/>
      <c r="HH962" s="78"/>
      <c r="HI962" s="78"/>
      <c r="HJ962" s="78"/>
      <c r="HK962" s="78"/>
      <c r="HL962" s="78"/>
      <c r="HM962" s="78"/>
      <c r="HN962" s="78"/>
      <c r="HO962" s="78"/>
      <c r="HP962" s="78"/>
      <c r="HQ962" s="78"/>
      <c r="HR962" s="78"/>
      <c r="HS962" s="78"/>
      <c r="HT962" s="78"/>
      <c r="HU962" s="78"/>
      <c r="HV962" s="78"/>
      <c r="HW962" s="78"/>
      <c r="HX962" s="78"/>
      <c r="HY962" s="78"/>
      <c r="HZ962" s="78"/>
      <c r="IA962" s="78"/>
      <c r="IB962" s="78"/>
      <c r="IC962" s="78"/>
      <c r="ID962" s="78"/>
      <c r="IE962" s="78"/>
      <c r="IF962" s="78"/>
      <c r="IG962" s="78"/>
      <c r="IH962" s="78"/>
      <c r="II962" s="78"/>
      <c r="IJ962" s="78"/>
      <c r="IK962" s="78"/>
      <c r="IL962" s="78"/>
      <c r="IM962" s="78"/>
      <c r="IN962" s="78"/>
      <c r="IO962" s="78"/>
      <c r="IP962" s="78"/>
      <c r="IQ962" s="78"/>
      <c r="IR962" s="78"/>
      <c r="IS962" s="78"/>
      <c r="IT962" s="78"/>
      <c r="IU962" s="78"/>
      <c r="IV962" s="78"/>
    </row>
    <row r="963" spans="2:7" ht="18">
      <c r="B963" s="27"/>
      <c r="C963" s="28"/>
      <c r="D963" s="41"/>
      <c r="E963" s="27"/>
      <c r="F963" s="52"/>
      <c r="G963" s="31"/>
    </row>
    <row r="964" spans="2:8" ht="18">
      <c r="B964" s="27"/>
      <c r="C964" s="28"/>
      <c r="D964" s="40"/>
      <c r="E964" s="24" t="s">
        <v>22</v>
      </c>
      <c r="F964" s="27"/>
      <c r="G964" s="31"/>
      <c r="H964" s="85"/>
    </row>
    <row r="965" spans="2:8" ht="16.5">
      <c r="B965" s="27"/>
      <c r="C965" s="28"/>
      <c r="D965" s="40"/>
      <c r="E965" s="27"/>
      <c r="F965" s="27"/>
      <c r="G965" s="31"/>
      <c r="H965" s="85"/>
    </row>
    <row r="966" spans="2:7" ht="16.5">
      <c r="B966" s="33" t="s">
        <v>221</v>
      </c>
      <c r="C966" s="28"/>
      <c r="D966" s="33" t="s">
        <v>451</v>
      </c>
      <c r="E966" s="27" t="s">
        <v>453</v>
      </c>
      <c r="F966" s="27" t="s">
        <v>566</v>
      </c>
      <c r="G966" s="31">
        <v>7.568</v>
      </c>
    </row>
    <row r="967" spans="2:9" ht="16.5">
      <c r="B967" s="27"/>
      <c r="C967" s="28"/>
      <c r="D967" s="27"/>
      <c r="E967" s="27"/>
      <c r="F967" s="27"/>
      <c r="G967" s="31"/>
      <c r="I967" s="85"/>
    </row>
    <row r="968" spans="2:256" ht="18">
      <c r="B968" s="52"/>
      <c r="C968" s="76"/>
      <c r="D968" s="52"/>
      <c r="E968" s="52"/>
      <c r="F968" s="37" t="s">
        <v>223</v>
      </c>
      <c r="G968" s="38">
        <f>SUM(G966)</f>
        <v>7.568</v>
      </c>
      <c r="H968" s="78"/>
      <c r="I968" s="78"/>
      <c r="J968" s="78"/>
      <c r="K968" s="78"/>
      <c r="L968" s="78"/>
      <c r="M968" s="78"/>
      <c r="N968" s="78"/>
      <c r="O968" s="78"/>
      <c r="P968" s="78"/>
      <c r="Q968" s="78"/>
      <c r="R968" s="78"/>
      <c r="S968" s="78"/>
      <c r="T968" s="78"/>
      <c r="U968" s="78"/>
      <c r="V968" s="78"/>
      <c r="W968" s="78"/>
      <c r="X968" s="78"/>
      <c r="Y968" s="78"/>
      <c r="Z968" s="78"/>
      <c r="AA968" s="78"/>
      <c r="AB968" s="78"/>
      <c r="AC968" s="78"/>
      <c r="AD968" s="78"/>
      <c r="AE968" s="78"/>
      <c r="AF968" s="78"/>
      <c r="AG968" s="78"/>
      <c r="AH968" s="78"/>
      <c r="AI968" s="78"/>
      <c r="AJ968" s="78"/>
      <c r="AK968" s="78"/>
      <c r="AL968" s="78"/>
      <c r="AM968" s="78"/>
      <c r="AN968" s="78"/>
      <c r="AO968" s="78"/>
      <c r="AP968" s="78"/>
      <c r="AQ968" s="78"/>
      <c r="AR968" s="78"/>
      <c r="AS968" s="78"/>
      <c r="AT968" s="78"/>
      <c r="AU968" s="78"/>
      <c r="AV968" s="78"/>
      <c r="AW968" s="78"/>
      <c r="AX968" s="78"/>
      <c r="AY968" s="78"/>
      <c r="AZ968" s="78"/>
      <c r="BA968" s="78"/>
      <c r="BB968" s="78"/>
      <c r="BC968" s="78"/>
      <c r="BD968" s="78"/>
      <c r="BE968" s="78"/>
      <c r="BF968" s="78"/>
      <c r="BG968" s="78"/>
      <c r="BH968" s="78"/>
      <c r="BI968" s="78"/>
      <c r="BJ968" s="78"/>
      <c r="BK968" s="78"/>
      <c r="BL968" s="78"/>
      <c r="BM968" s="78"/>
      <c r="BN968" s="78"/>
      <c r="BO968" s="78"/>
      <c r="BP968" s="78"/>
      <c r="BQ968" s="78"/>
      <c r="BR968" s="78"/>
      <c r="BS968" s="78"/>
      <c r="BT968" s="78"/>
      <c r="BU968" s="78"/>
      <c r="BV968" s="78"/>
      <c r="BW968" s="78"/>
      <c r="BX968" s="78"/>
      <c r="BY968" s="78"/>
      <c r="BZ968" s="78"/>
      <c r="CA968" s="78"/>
      <c r="CB968" s="78"/>
      <c r="CC968" s="78"/>
      <c r="CD968" s="78"/>
      <c r="CE968" s="78"/>
      <c r="CF968" s="78"/>
      <c r="CG968" s="78"/>
      <c r="CH968" s="78"/>
      <c r="CI968" s="78"/>
      <c r="CJ968" s="78"/>
      <c r="CK968" s="78"/>
      <c r="CL968" s="78"/>
      <c r="CM968" s="78"/>
      <c r="CN968" s="78"/>
      <c r="CO968" s="78"/>
      <c r="CP968" s="78"/>
      <c r="CQ968" s="78"/>
      <c r="CR968" s="78"/>
      <c r="CS968" s="78"/>
      <c r="CT968" s="78"/>
      <c r="CU968" s="78"/>
      <c r="CV968" s="78"/>
      <c r="CW968" s="78"/>
      <c r="CX968" s="78"/>
      <c r="CY968" s="78"/>
      <c r="CZ968" s="78"/>
      <c r="DA968" s="78"/>
      <c r="DB968" s="78"/>
      <c r="DC968" s="78"/>
      <c r="DD968" s="78"/>
      <c r="DE968" s="78"/>
      <c r="DF968" s="78"/>
      <c r="DG968" s="78"/>
      <c r="DH968" s="78"/>
      <c r="DI968" s="78"/>
      <c r="DJ968" s="78"/>
      <c r="DK968" s="78"/>
      <c r="DL968" s="78"/>
      <c r="DM968" s="78"/>
      <c r="DN968" s="78"/>
      <c r="DO968" s="78"/>
      <c r="DP968" s="78"/>
      <c r="DQ968" s="78"/>
      <c r="DR968" s="78"/>
      <c r="DS968" s="78"/>
      <c r="DT968" s="78"/>
      <c r="DU968" s="78"/>
      <c r="DV968" s="78"/>
      <c r="DW968" s="78"/>
      <c r="DX968" s="78"/>
      <c r="DY968" s="78"/>
      <c r="DZ968" s="78"/>
      <c r="EA968" s="78"/>
      <c r="EB968" s="78"/>
      <c r="EC968" s="78"/>
      <c r="ED968" s="78"/>
      <c r="EE968" s="78"/>
      <c r="EF968" s="78"/>
      <c r="EG968" s="78"/>
      <c r="EH968" s="78"/>
      <c r="EI968" s="78"/>
      <c r="EJ968" s="78"/>
      <c r="EK968" s="78"/>
      <c r="EL968" s="78"/>
      <c r="EM968" s="78"/>
      <c r="EN968" s="78"/>
      <c r="EO968" s="78"/>
      <c r="EP968" s="78"/>
      <c r="EQ968" s="78"/>
      <c r="ER968" s="78"/>
      <c r="ES968" s="78"/>
      <c r="ET968" s="78"/>
      <c r="EU968" s="78"/>
      <c r="EV968" s="78"/>
      <c r="EW968" s="78"/>
      <c r="EX968" s="78"/>
      <c r="EY968" s="78"/>
      <c r="EZ968" s="78"/>
      <c r="FA968" s="78"/>
      <c r="FB968" s="78"/>
      <c r="FC968" s="78"/>
      <c r="FD968" s="78"/>
      <c r="FE968" s="78"/>
      <c r="FF968" s="78"/>
      <c r="FG968" s="78"/>
      <c r="FH968" s="78"/>
      <c r="FI968" s="78"/>
      <c r="FJ968" s="78"/>
      <c r="FK968" s="78"/>
      <c r="FL968" s="78"/>
      <c r="FM968" s="78"/>
      <c r="FN968" s="78"/>
      <c r="FO968" s="78"/>
      <c r="FP968" s="78"/>
      <c r="FQ968" s="78"/>
      <c r="FR968" s="78"/>
      <c r="FS968" s="78"/>
      <c r="FT968" s="78"/>
      <c r="FU968" s="78"/>
      <c r="FV968" s="78"/>
      <c r="FW968" s="78"/>
      <c r="FX968" s="78"/>
      <c r="FY968" s="78"/>
      <c r="FZ968" s="78"/>
      <c r="GA968" s="78"/>
      <c r="GB968" s="78"/>
      <c r="GC968" s="78"/>
      <c r="GD968" s="78"/>
      <c r="GE968" s="78"/>
      <c r="GF968" s="78"/>
      <c r="GG968" s="78"/>
      <c r="GH968" s="78"/>
      <c r="GI968" s="78"/>
      <c r="GJ968" s="78"/>
      <c r="GK968" s="78"/>
      <c r="GL968" s="78"/>
      <c r="GM968" s="78"/>
      <c r="GN968" s="78"/>
      <c r="GO968" s="78"/>
      <c r="GP968" s="78"/>
      <c r="GQ968" s="78"/>
      <c r="GR968" s="78"/>
      <c r="GS968" s="78"/>
      <c r="GT968" s="78"/>
      <c r="GU968" s="78"/>
      <c r="GV968" s="78"/>
      <c r="GW968" s="78"/>
      <c r="GX968" s="78"/>
      <c r="GY968" s="78"/>
      <c r="GZ968" s="78"/>
      <c r="HA968" s="78"/>
      <c r="HB968" s="78"/>
      <c r="HC968" s="78"/>
      <c r="HD968" s="78"/>
      <c r="HE968" s="78"/>
      <c r="HF968" s="78"/>
      <c r="HG968" s="78"/>
      <c r="HH968" s="78"/>
      <c r="HI968" s="78"/>
      <c r="HJ968" s="78"/>
      <c r="HK968" s="78"/>
      <c r="HL968" s="78"/>
      <c r="HM968" s="78"/>
      <c r="HN968" s="78"/>
      <c r="HO968" s="78"/>
      <c r="HP968" s="78"/>
      <c r="HQ968" s="78"/>
      <c r="HR968" s="78"/>
      <c r="HS968" s="78"/>
      <c r="HT968" s="78"/>
      <c r="HU968" s="78"/>
      <c r="HV968" s="78"/>
      <c r="HW968" s="78"/>
      <c r="HX968" s="78"/>
      <c r="HY968" s="78"/>
      <c r="HZ968" s="78"/>
      <c r="IA968" s="78"/>
      <c r="IB968" s="78"/>
      <c r="IC968" s="78"/>
      <c r="ID968" s="78"/>
      <c r="IE968" s="78"/>
      <c r="IF968" s="78"/>
      <c r="IG968" s="78"/>
      <c r="IH968" s="78"/>
      <c r="II968" s="78"/>
      <c r="IJ968" s="78"/>
      <c r="IK968" s="78"/>
      <c r="IL968" s="78"/>
      <c r="IM968" s="78"/>
      <c r="IN968" s="78"/>
      <c r="IO968" s="78"/>
      <c r="IP968" s="78"/>
      <c r="IQ968" s="78"/>
      <c r="IR968" s="78"/>
      <c r="IS968" s="78"/>
      <c r="IT968" s="78"/>
      <c r="IU968" s="78"/>
      <c r="IV968" s="78"/>
    </row>
    <row r="969" spans="2:9" ht="16.5">
      <c r="B969" s="33" t="s">
        <v>381</v>
      </c>
      <c r="C969" s="28"/>
      <c r="D969" s="33" t="s">
        <v>536</v>
      </c>
      <c r="E969" s="27" t="s">
        <v>567</v>
      </c>
      <c r="F969" s="27" t="s">
        <v>98</v>
      </c>
      <c r="G969" s="31">
        <v>0.182</v>
      </c>
      <c r="I969" s="85"/>
    </row>
    <row r="970" spans="2:9" ht="16.5">
      <c r="B970" s="27"/>
      <c r="C970" s="28"/>
      <c r="D970" s="33" t="s">
        <v>568</v>
      </c>
      <c r="E970" s="27"/>
      <c r="F970" s="27"/>
      <c r="G970" s="31"/>
      <c r="I970" s="85"/>
    </row>
    <row r="971" spans="2:9" ht="16.5">
      <c r="B971" s="27"/>
      <c r="C971" s="28"/>
      <c r="D971" s="27"/>
      <c r="E971" s="27"/>
      <c r="F971" s="27"/>
      <c r="G971" s="31"/>
      <c r="I971" s="85"/>
    </row>
    <row r="972" spans="2:9" ht="16.5">
      <c r="B972" s="27"/>
      <c r="C972" s="28"/>
      <c r="D972" s="33" t="s">
        <v>569</v>
      </c>
      <c r="E972" s="27" t="s">
        <v>453</v>
      </c>
      <c r="F972" s="27" t="s">
        <v>570</v>
      </c>
      <c r="G972" s="31">
        <v>6.518</v>
      </c>
      <c r="I972" s="85"/>
    </row>
    <row r="973" spans="2:9" ht="16.5">
      <c r="B973" s="27"/>
      <c r="C973" s="28"/>
      <c r="D973" s="33" t="s">
        <v>568</v>
      </c>
      <c r="E973" s="27"/>
      <c r="F973" s="27"/>
      <c r="G973" s="31"/>
      <c r="I973" s="85"/>
    </row>
    <row r="974" spans="2:9" ht="16.5">
      <c r="B974" s="27"/>
      <c r="C974" s="28"/>
      <c r="D974" s="27"/>
      <c r="E974" s="27"/>
      <c r="F974" s="27"/>
      <c r="G974" s="31"/>
      <c r="I974" s="85"/>
    </row>
    <row r="975" spans="2:9" ht="16.5">
      <c r="B975" s="27"/>
      <c r="C975" s="28"/>
      <c r="D975" s="33" t="s">
        <v>571</v>
      </c>
      <c r="E975" s="27" t="s">
        <v>453</v>
      </c>
      <c r="F975" s="27" t="s">
        <v>512</v>
      </c>
      <c r="G975" s="31">
        <v>1.361</v>
      </c>
      <c r="I975" s="85"/>
    </row>
    <row r="976" spans="2:9" ht="16.5">
      <c r="B976" s="27"/>
      <c r="C976" s="28"/>
      <c r="D976" s="27"/>
      <c r="E976" s="27"/>
      <c r="F976" s="27"/>
      <c r="G976" s="31"/>
      <c r="I976" s="85"/>
    </row>
    <row r="977" spans="2:256" ht="18">
      <c r="B977" s="52"/>
      <c r="C977" s="76"/>
      <c r="D977" s="52"/>
      <c r="E977" s="52"/>
      <c r="F977" s="37" t="s">
        <v>126</v>
      </c>
      <c r="G977" s="38">
        <f>SUM(G969:G975)</f>
        <v>8.061</v>
      </c>
      <c r="H977" s="78"/>
      <c r="I977" s="86"/>
      <c r="J977" s="78"/>
      <c r="K977" s="78"/>
      <c r="L977" s="78"/>
      <c r="M977" s="78"/>
      <c r="N977" s="78"/>
      <c r="O977" s="78"/>
      <c r="P977" s="78"/>
      <c r="Q977" s="78"/>
      <c r="R977" s="78"/>
      <c r="S977" s="78"/>
      <c r="T977" s="78"/>
      <c r="U977" s="78"/>
      <c r="V977" s="78"/>
      <c r="W977" s="78"/>
      <c r="X977" s="78"/>
      <c r="Y977" s="78"/>
      <c r="Z977" s="78"/>
      <c r="AA977" s="78"/>
      <c r="AB977" s="78"/>
      <c r="AC977" s="78"/>
      <c r="AD977" s="78"/>
      <c r="AE977" s="78"/>
      <c r="AF977" s="78"/>
      <c r="AG977" s="78"/>
      <c r="AH977" s="78"/>
      <c r="AI977" s="78"/>
      <c r="AJ977" s="78"/>
      <c r="AK977" s="78"/>
      <c r="AL977" s="78"/>
      <c r="AM977" s="78"/>
      <c r="AN977" s="78"/>
      <c r="AO977" s="78"/>
      <c r="AP977" s="78"/>
      <c r="AQ977" s="78"/>
      <c r="AR977" s="78"/>
      <c r="AS977" s="78"/>
      <c r="AT977" s="78"/>
      <c r="AU977" s="78"/>
      <c r="AV977" s="78"/>
      <c r="AW977" s="78"/>
      <c r="AX977" s="78"/>
      <c r="AY977" s="78"/>
      <c r="AZ977" s="78"/>
      <c r="BA977" s="78"/>
      <c r="BB977" s="78"/>
      <c r="BC977" s="78"/>
      <c r="BD977" s="78"/>
      <c r="BE977" s="78"/>
      <c r="BF977" s="78"/>
      <c r="BG977" s="78"/>
      <c r="BH977" s="78"/>
      <c r="BI977" s="78"/>
      <c r="BJ977" s="78"/>
      <c r="BK977" s="78"/>
      <c r="BL977" s="78"/>
      <c r="BM977" s="78"/>
      <c r="BN977" s="78"/>
      <c r="BO977" s="78"/>
      <c r="BP977" s="78"/>
      <c r="BQ977" s="78"/>
      <c r="BR977" s="78"/>
      <c r="BS977" s="78"/>
      <c r="BT977" s="78"/>
      <c r="BU977" s="78"/>
      <c r="BV977" s="78"/>
      <c r="BW977" s="78"/>
      <c r="BX977" s="78"/>
      <c r="BY977" s="78"/>
      <c r="BZ977" s="78"/>
      <c r="CA977" s="78"/>
      <c r="CB977" s="78"/>
      <c r="CC977" s="78"/>
      <c r="CD977" s="78"/>
      <c r="CE977" s="78"/>
      <c r="CF977" s="78"/>
      <c r="CG977" s="78"/>
      <c r="CH977" s="78"/>
      <c r="CI977" s="78"/>
      <c r="CJ977" s="78"/>
      <c r="CK977" s="78"/>
      <c r="CL977" s="78"/>
      <c r="CM977" s="78"/>
      <c r="CN977" s="78"/>
      <c r="CO977" s="78"/>
      <c r="CP977" s="78"/>
      <c r="CQ977" s="78"/>
      <c r="CR977" s="78"/>
      <c r="CS977" s="78"/>
      <c r="CT977" s="78"/>
      <c r="CU977" s="78"/>
      <c r="CV977" s="78"/>
      <c r="CW977" s="78"/>
      <c r="CX977" s="78"/>
      <c r="CY977" s="78"/>
      <c r="CZ977" s="78"/>
      <c r="DA977" s="78"/>
      <c r="DB977" s="78"/>
      <c r="DC977" s="78"/>
      <c r="DD977" s="78"/>
      <c r="DE977" s="78"/>
      <c r="DF977" s="78"/>
      <c r="DG977" s="78"/>
      <c r="DH977" s="78"/>
      <c r="DI977" s="78"/>
      <c r="DJ977" s="78"/>
      <c r="DK977" s="78"/>
      <c r="DL977" s="78"/>
      <c r="DM977" s="78"/>
      <c r="DN977" s="78"/>
      <c r="DO977" s="78"/>
      <c r="DP977" s="78"/>
      <c r="DQ977" s="78"/>
      <c r="DR977" s="78"/>
      <c r="DS977" s="78"/>
      <c r="DT977" s="78"/>
      <c r="DU977" s="78"/>
      <c r="DV977" s="78"/>
      <c r="DW977" s="78"/>
      <c r="DX977" s="78"/>
      <c r="DY977" s="78"/>
      <c r="DZ977" s="78"/>
      <c r="EA977" s="78"/>
      <c r="EB977" s="78"/>
      <c r="EC977" s="78"/>
      <c r="ED977" s="78"/>
      <c r="EE977" s="78"/>
      <c r="EF977" s="78"/>
      <c r="EG977" s="78"/>
      <c r="EH977" s="78"/>
      <c r="EI977" s="78"/>
      <c r="EJ977" s="78"/>
      <c r="EK977" s="78"/>
      <c r="EL977" s="78"/>
      <c r="EM977" s="78"/>
      <c r="EN977" s="78"/>
      <c r="EO977" s="78"/>
      <c r="EP977" s="78"/>
      <c r="EQ977" s="78"/>
      <c r="ER977" s="78"/>
      <c r="ES977" s="78"/>
      <c r="ET977" s="78"/>
      <c r="EU977" s="78"/>
      <c r="EV977" s="78"/>
      <c r="EW977" s="78"/>
      <c r="EX977" s="78"/>
      <c r="EY977" s="78"/>
      <c r="EZ977" s="78"/>
      <c r="FA977" s="78"/>
      <c r="FB977" s="78"/>
      <c r="FC977" s="78"/>
      <c r="FD977" s="78"/>
      <c r="FE977" s="78"/>
      <c r="FF977" s="78"/>
      <c r="FG977" s="78"/>
      <c r="FH977" s="78"/>
      <c r="FI977" s="78"/>
      <c r="FJ977" s="78"/>
      <c r="FK977" s="78"/>
      <c r="FL977" s="78"/>
      <c r="FM977" s="78"/>
      <c r="FN977" s="78"/>
      <c r="FO977" s="78"/>
      <c r="FP977" s="78"/>
      <c r="FQ977" s="78"/>
      <c r="FR977" s="78"/>
      <c r="FS977" s="78"/>
      <c r="FT977" s="78"/>
      <c r="FU977" s="78"/>
      <c r="FV977" s="78"/>
      <c r="FW977" s="78"/>
      <c r="FX977" s="78"/>
      <c r="FY977" s="78"/>
      <c r="FZ977" s="78"/>
      <c r="GA977" s="78"/>
      <c r="GB977" s="78"/>
      <c r="GC977" s="78"/>
      <c r="GD977" s="78"/>
      <c r="GE977" s="78"/>
      <c r="GF977" s="78"/>
      <c r="GG977" s="78"/>
      <c r="GH977" s="78"/>
      <c r="GI977" s="78"/>
      <c r="GJ977" s="78"/>
      <c r="GK977" s="78"/>
      <c r="GL977" s="78"/>
      <c r="GM977" s="78"/>
      <c r="GN977" s="78"/>
      <c r="GO977" s="78"/>
      <c r="GP977" s="78"/>
      <c r="GQ977" s="78"/>
      <c r="GR977" s="78"/>
      <c r="GS977" s="78"/>
      <c r="GT977" s="78"/>
      <c r="GU977" s="78"/>
      <c r="GV977" s="78"/>
      <c r="GW977" s="78"/>
      <c r="GX977" s="78"/>
      <c r="GY977" s="78"/>
      <c r="GZ977" s="78"/>
      <c r="HA977" s="78"/>
      <c r="HB977" s="78"/>
      <c r="HC977" s="78"/>
      <c r="HD977" s="78"/>
      <c r="HE977" s="78"/>
      <c r="HF977" s="78"/>
      <c r="HG977" s="78"/>
      <c r="HH977" s="78"/>
      <c r="HI977" s="78"/>
      <c r="HJ977" s="78"/>
      <c r="HK977" s="78"/>
      <c r="HL977" s="78"/>
      <c r="HM977" s="78"/>
      <c r="HN977" s="78"/>
      <c r="HO977" s="78"/>
      <c r="HP977" s="78"/>
      <c r="HQ977" s="78"/>
      <c r="HR977" s="78"/>
      <c r="HS977" s="78"/>
      <c r="HT977" s="78"/>
      <c r="HU977" s="78"/>
      <c r="HV977" s="78"/>
      <c r="HW977" s="78"/>
      <c r="HX977" s="78"/>
      <c r="HY977" s="78"/>
      <c r="HZ977" s="78"/>
      <c r="IA977" s="78"/>
      <c r="IB977" s="78"/>
      <c r="IC977" s="78"/>
      <c r="ID977" s="78"/>
      <c r="IE977" s="78"/>
      <c r="IF977" s="78"/>
      <c r="IG977" s="78"/>
      <c r="IH977" s="78"/>
      <c r="II977" s="78"/>
      <c r="IJ977" s="78"/>
      <c r="IK977" s="78"/>
      <c r="IL977" s="78"/>
      <c r="IM977" s="78"/>
      <c r="IN977" s="78"/>
      <c r="IO977" s="78"/>
      <c r="IP977" s="78"/>
      <c r="IQ977" s="78"/>
      <c r="IR977" s="78"/>
      <c r="IS977" s="78"/>
      <c r="IT977" s="78"/>
      <c r="IU977" s="78"/>
      <c r="IV977" s="78"/>
    </row>
    <row r="978" spans="2:9" ht="16.5">
      <c r="B978" s="27"/>
      <c r="C978" s="28"/>
      <c r="D978" s="27"/>
      <c r="E978" s="27"/>
      <c r="F978" s="27"/>
      <c r="G978" s="31"/>
      <c r="I978" s="85"/>
    </row>
    <row r="979" spans="2:9" ht="16.5">
      <c r="B979" s="33" t="s">
        <v>352</v>
      </c>
      <c r="C979" s="28"/>
      <c r="D979" s="33" t="s">
        <v>536</v>
      </c>
      <c r="E979" s="27" t="s">
        <v>566</v>
      </c>
      <c r="F979" s="27" t="s">
        <v>572</v>
      </c>
      <c r="G979" s="31">
        <v>2.014</v>
      </c>
      <c r="I979" s="85"/>
    </row>
    <row r="980" spans="2:9" ht="16.5">
      <c r="B980" s="27"/>
      <c r="C980" s="28"/>
      <c r="D980" s="33" t="s">
        <v>545</v>
      </c>
      <c r="E980" s="27"/>
      <c r="F980" s="27"/>
      <c r="G980" s="31"/>
      <c r="I980" s="85"/>
    </row>
    <row r="981" spans="2:9" ht="16.5">
      <c r="B981" s="27"/>
      <c r="C981" s="28"/>
      <c r="D981" s="27"/>
      <c r="E981" s="27"/>
      <c r="F981" s="27"/>
      <c r="G981" s="31"/>
      <c r="I981" s="85"/>
    </row>
    <row r="982" spans="2:9" ht="16.5">
      <c r="B982" s="27"/>
      <c r="C982" s="28"/>
      <c r="D982" s="33" t="s">
        <v>569</v>
      </c>
      <c r="E982" s="27" t="s">
        <v>573</v>
      </c>
      <c r="F982" s="27" t="s">
        <v>566</v>
      </c>
      <c r="G982" s="31">
        <v>0.442</v>
      </c>
      <c r="I982" s="85"/>
    </row>
    <row r="983" spans="2:9" ht="16.5">
      <c r="B983" s="27"/>
      <c r="C983" s="28"/>
      <c r="D983" s="33" t="s">
        <v>545</v>
      </c>
      <c r="E983" s="27"/>
      <c r="F983" s="27"/>
      <c r="G983" s="31"/>
      <c r="I983" s="85"/>
    </row>
    <row r="984" spans="2:9" ht="16.5">
      <c r="B984" s="27"/>
      <c r="C984" s="28"/>
      <c r="D984" s="27"/>
      <c r="E984" s="27"/>
      <c r="F984" s="27"/>
      <c r="G984" s="31"/>
      <c r="I984" s="85"/>
    </row>
    <row r="985" spans="2:7" ht="16.5">
      <c r="B985" s="27"/>
      <c r="C985" s="28"/>
      <c r="D985" s="33" t="s">
        <v>510</v>
      </c>
      <c r="E985" s="27" t="s">
        <v>516</v>
      </c>
      <c r="F985" s="27" t="s">
        <v>98</v>
      </c>
      <c r="G985" s="31">
        <v>2.431</v>
      </c>
    </row>
    <row r="986" spans="2:9" ht="16.5">
      <c r="B986" s="27"/>
      <c r="C986" s="28"/>
      <c r="D986" s="27"/>
      <c r="E986" s="27"/>
      <c r="F986" s="27"/>
      <c r="G986" s="31"/>
      <c r="I986" s="85"/>
    </row>
    <row r="987" spans="2:9" ht="16.5">
      <c r="B987" s="27"/>
      <c r="C987" s="28"/>
      <c r="D987" s="33" t="s">
        <v>574</v>
      </c>
      <c r="E987" s="27" t="s">
        <v>575</v>
      </c>
      <c r="F987" s="27" t="s">
        <v>510</v>
      </c>
      <c r="G987" s="31">
        <v>0.14200000000000002</v>
      </c>
      <c r="I987" s="85"/>
    </row>
    <row r="988" spans="2:9" ht="16.5">
      <c r="B988" s="27"/>
      <c r="C988" s="28"/>
      <c r="D988" s="27"/>
      <c r="E988" s="27"/>
      <c r="F988" s="27"/>
      <c r="G988" s="31"/>
      <c r="I988" s="85"/>
    </row>
    <row r="989" spans="2:7" ht="16.5">
      <c r="B989" s="27"/>
      <c r="C989" s="28">
        <v>5600</v>
      </c>
      <c r="D989" s="33" t="s">
        <v>576</v>
      </c>
      <c r="E989" s="27"/>
      <c r="F989" s="27" t="s">
        <v>577</v>
      </c>
      <c r="G989" s="31"/>
    </row>
    <row r="990" spans="2:7" ht="16.5">
      <c r="B990" s="27"/>
      <c r="C990" s="28"/>
      <c r="D990" s="33" t="s">
        <v>578</v>
      </c>
      <c r="E990" s="27"/>
      <c r="F990" s="27"/>
      <c r="G990" s="31"/>
    </row>
    <row r="991" spans="2:7" ht="16.5">
      <c r="B991" s="27"/>
      <c r="C991" s="28"/>
      <c r="D991" s="88" t="s">
        <v>579</v>
      </c>
      <c r="E991" s="27" t="s">
        <v>580</v>
      </c>
      <c r="F991" s="27"/>
      <c r="G991" s="31"/>
    </row>
    <row r="992" spans="2:7" ht="16.5">
      <c r="B992" s="27"/>
      <c r="C992" s="28"/>
      <c r="D992" s="88" t="s">
        <v>581</v>
      </c>
      <c r="E992" s="27" t="s">
        <v>582</v>
      </c>
      <c r="F992" s="27" t="s">
        <v>582</v>
      </c>
      <c r="G992" s="31">
        <v>0.9</v>
      </c>
    </row>
    <row r="993" spans="2:7" ht="16.5">
      <c r="B993" s="27"/>
      <c r="C993" s="28"/>
      <c r="D993" s="27"/>
      <c r="E993" s="27"/>
      <c r="F993" s="27" t="s">
        <v>583</v>
      </c>
      <c r="G993" s="31">
        <v>1.01</v>
      </c>
    </row>
    <row r="994" spans="2:9" ht="16.5">
      <c r="B994" s="27"/>
      <c r="C994" s="28"/>
      <c r="D994" s="27"/>
      <c r="E994" s="27"/>
      <c r="F994" s="27"/>
      <c r="G994" s="31"/>
      <c r="I994" s="85"/>
    </row>
    <row r="995" spans="2:9" ht="16.5">
      <c r="B995" s="27"/>
      <c r="C995" s="28">
        <v>5602</v>
      </c>
      <c r="D995" s="33" t="s">
        <v>584</v>
      </c>
      <c r="E995" s="27" t="s">
        <v>468</v>
      </c>
      <c r="F995" s="27" t="s">
        <v>454</v>
      </c>
      <c r="G995" s="31">
        <v>0.21</v>
      </c>
      <c r="I995" s="85"/>
    </row>
    <row r="996" spans="2:9" ht="16.5">
      <c r="B996" s="27"/>
      <c r="C996" s="28"/>
      <c r="D996" s="41" t="s">
        <v>1049</v>
      </c>
      <c r="E996" s="27"/>
      <c r="F996" s="27"/>
      <c r="G996" s="31"/>
      <c r="I996" s="85"/>
    </row>
    <row r="997" spans="2:9" ht="16.5">
      <c r="B997" s="27"/>
      <c r="C997" s="28"/>
      <c r="D997" s="41"/>
      <c r="E997" s="27"/>
      <c r="F997" s="27"/>
      <c r="G997" s="31"/>
      <c r="I997" s="85"/>
    </row>
    <row r="998" spans="2:9" ht="16.5">
      <c r="B998" s="27"/>
      <c r="C998" s="28"/>
      <c r="D998" s="41"/>
      <c r="E998" s="27"/>
      <c r="F998" s="27"/>
      <c r="G998" s="31"/>
      <c r="I998" s="85"/>
    </row>
    <row r="999" spans="2:9" ht="16.5">
      <c r="B999" s="27"/>
      <c r="C999" s="28">
        <v>5600</v>
      </c>
      <c r="D999" s="33" t="s">
        <v>596</v>
      </c>
      <c r="E999" s="27" t="s">
        <v>459</v>
      </c>
      <c r="F999" s="27" t="s">
        <v>98</v>
      </c>
      <c r="G999" s="31">
        <v>2.2</v>
      </c>
      <c r="I999" s="85"/>
    </row>
    <row r="1000" spans="2:9" ht="16.5">
      <c r="B1000" s="27"/>
      <c r="C1000" s="28"/>
      <c r="D1000" s="33" t="s">
        <v>597</v>
      </c>
      <c r="E1000" s="27"/>
      <c r="F1000" s="27"/>
      <c r="G1000" s="31"/>
      <c r="I1000" s="85"/>
    </row>
    <row r="1001" spans="2:7" ht="16.5">
      <c r="B1001" s="27"/>
      <c r="C1001" s="28"/>
      <c r="D1001" s="41" t="s">
        <v>1043</v>
      </c>
      <c r="E1001" s="27"/>
      <c r="F1001" s="27"/>
      <c r="G1001" s="31"/>
    </row>
    <row r="1002" spans="2:9" ht="16.5">
      <c r="B1002" s="27"/>
      <c r="C1002" s="28"/>
      <c r="D1002" s="27"/>
      <c r="E1002" s="27"/>
      <c r="F1002" s="27"/>
      <c r="G1002" s="31"/>
      <c r="I1002" s="85"/>
    </row>
    <row r="1003" spans="2:7" ht="16.5">
      <c r="B1003" s="27"/>
      <c r="C1003" s="28">
        <v>5600</v>
      </c>
      <c r="D1003" s="33" t="s">
        <v>596</v>
      </c>
      <c r="E1003" s="27" t="s">
        <v>604</v>
      </c>
      <c r="F1003" s="27" t="s">
        <v>592</v>
      </c>
      <c r="G1003" s="31">
        <v>1.3</v>
      </c>
    </row>
    <row r="1004" spans="2:7" ht="16.5">
      <c r="B1004" s="27"/>
      <c r="C1004" s="28"/>
      <c r="D1004" s="33" t="s">
        <v>582</v>
      </c>
      <c r="E1004" s="27"/>
      <c r="F1004" s="27"/>
      <c r="G1004" s="31"/>
    </row>
    <row r="1005" spans="2:7" ht="16.5">
      <c r="B1005" s="27"/>
      <c r="C1005" s="28"/>
      <c r="D1005" s="41" t="s">
        <v>137</v>
      </c>
      <c r="E1005" s="27"/>
      <c r="F1005" s="27"/>
      <c r="G1005" s="31"/>
    </row>
    <row r="1006" spans="2:7" ht="16.5">
      <c r="B1006" s="27"/>
      <c r="C1006" s="28"/>
      <c r="D1006" s="41"/>
      <c r="E1006" s="27"/>
      <c r="F1006" s="27"/>
      <c r="G1006" s="31"/>
    </row>
    <row r="1007" spans="2:7" ht="16.5">
      <c r="B1007" s="27"/>
      <c r="C1007" s="28">
        <v>5600</v>
      </c>
      <c r="D1007" s="41" t="s">
        <v>596</v>
      </c>
      <c r="E1007" s="27" t="s">
        <v>605</v>
      </c>
      <c r="F1007" s="27" t="s">
        <v>606</v>
      </c>
      <c r="G1007" s="31">
        <v>0.53</v>
      </c>
    </row>
    <row r="1008" spans="2:7" ht="16.5">
      <c r="B1008" s="27"/>
      <c r="C1008" s="28"/>
      <c r="D1008" s="33" t="s">
        <v>583</v>
      </c>
      <c r="E1008" s="27"/>
      <c r="F1008" s="27"/>
      <c r="G1008" s="31"/>
    </row>
    <row r="1009" spans="2:7" ht="16.5">
      <c r="B1009" s="27"/>
      <c r="C1009" s="28"/>
      <c r="D1009" s="33" t="s">
        <v>137</v>
      </c>
      <c r="E1009" s="27"/>
      <c r="F1009" s="27"/>
      <c r="G1009" s="31"/>
    </row>
    <row r="1010" spans="2:7" ht="16.5">
      <c r="B1010" s="27"/>
      <c r="C1010" s="28">
        <v>5608</v>
      </c>
      <c r="D1010" s="33" t="s">
        <v>459</v>
      </c>
      <c r="E1010" s="27" t="s">
        <v>453</v>
      </c>
      <c r="F1010" s="27" t="s">
        <v>595</v>
      </c>
      <c r="G1010" s="31">
        <v>2.91</v>
      </c>
    </row>
    <row r="1011" spans="2:7" ht="16.5">
      <c r="B1011" s="27"/>
      <c r="C1011" s="28"/>
      <c r="D1011" s="41" t="s">
        <v>137</v>
      </c>
      <c r="E1011" s="27"/>
      <c r="F1011" s="27"/>
      <c r="G1011" s="31"/>
    </row>
    <row r="1012" spans="2:7" ht="16.5">
      <c r="B1012" s="27"/>
      <c r="C1012" s="28"/>
      <c r="D1012" s="41"/>
      <c r="E1012" s="27"/>
      <c r="F1012" s="27"/>
      <c r="G1012" s="31"/>
    </row>
    <row r="1013" spans="2:7" ht="18">
      <c r="B1013" s="27"/>
      <c r="C1013" s="28"/>
      <c r="D1013" s="41"/>
      <c r="E1013" s="27"/>
      <c r="F1013" s="52" t="s">
        <v>144</v>
      </c>
      <c r="G1013" s="38">
        <v>14.741</v>
      </c>
    </row>
    <row r="1014" spans="2:9" ht="16.5">
      <c r="B1014" s="27"/>
      <c r="C1014" s="28"/>
      <c r="D1014" s="27"/>
      <c r="E1014" s="27"/>
      <c r="F1014" s="27"/>
      <c r="G1014" s="31"/>
      <c r="I1014" s="85"/>
    </row>
    <row r="1015" spans="2:9" ht="16.5">
      <c r="B1015" s="33" t="s">
        <v>258</v>
      </c>
      <c r="C1015" s="28">
        <v>5603</v>
      </c>
      <c r="D1015" s="33" t="s">
        <v>590</v>
      </c>
      <c r="E1015" s="27" t="s">
        <v>591</v>
      </c>
      <c r="F1015" s="27" t="s">
        <v>592</v>
      </c>
      <c r="G1015" s="31">
        <v>0.91</v>
      </c>
      <c r="I1015" s="85"/>
    </row>
    <row r="1016" spans="2:9" ht="16.5">
      <c r="B1016" s="27"/>
      <c r="C1016" s="28"/>
      <c r="D1016" s="33" t="s">
        <v>1046</v>
      </c>
      <c r="E1016" s="27"/>
      <c r="F1016" s="27"/>
      <c r="G1016" s="31"/>
      <c r="I1016" s="85"/>
    </row>
    <row r="1017" spans="2:7" ht="16.5">
      <c r="B1017" s="27"/>
      <c r="C1017" s="28"/>
      <c r="D1017" s="27"/>
      <c r="E1017" s="27"/>
      <c r="F1017" s="27"/>
      <c r="G1017" s="31"/>
    </row>
    <row r="1018" spans="2:7" ht="16.5">
      <c r="B1018" s="27"/>
      <c r="C1018" s="28">
        <v>5604</v>
      </c>
      <c r="D1018" s="33" t="s">
        <v>598</v>
      </c>
      <c r="E1018" s="27" t="s">
        <v>599</v>
      </c>
      <c r="F1018" s="27" t="s">
        <v>600</v>
      </c>
      <c r="G1018" s="31">
        <v>1.05</v>
      </c>
    </row>
    <row r="1019" spans="2:7" ht="16.5">
      <c r="B1019" s="27"/>
      <c r="C1019" s="28"/>
      <c r="D1019" s="41" t="s">
        <v>1071</v>
      </c>
      <c r="E1019" s="27"/>
      <c r="F1019" s="27"/>
      <c r="G1019" s="31"/>
    </row>
    <row r="1020" spans="2:7" ht="16.5">
      <c r="B1020" s="27"/>
      <c r="C1020" s="28"/>
      <c r="D1020" s="41"/>
      <c r="E1020" s="27"/>
      <c r="F1020" s="27"/>
      <c r="G1020" s="31"/>
    </row>
    <row r="1021" spans="2:9" ht="16.5">
      <c r="B1021" s="27"/>
      <c r="C1021" s="28">
        <v>5605</v>
      </c>
      <c r="D1021" s="33" t="s">
        <v>593</v>
      </c>
      <c r="E1021" s="27" t="s">
        <v>594</v>
      </c>
      <c r="F1021" s="27" t="s">
        <v>590</v>
      </c>
      <c r="G1021" s="31">
        <v>0.16</v>
      </c>
      <c r="I1021" s="85"/>
    </row>
    <row r="1022" spans="2:9" ht="16.5">
      <c r="B1022" s="27"/>
      <c r="C1022" s="28"/>
      <c r="D1022" s="33" t="s">
        <v>1072</v>
      </c>
      <c r="E1022" s="27"/>
      <c r="F1022" s="27"/>
      <c r="G1022" s="31"/>
      <c r="I1022" s="85"/>
    </row>
    <row r="1023" spans="2:9" ht="16.5">
      <c r="B1023" s="27"/>
      <c r="C1023" s="28"/>
      <c r="D1023" s="27"/>
      <c r="E1023" s="27"/>
      <c r="F1023" s="27"/>
      <c r="G1023" s="31"/>
      <c r="I1023" s="85"/>
    </row>
    <row r="1024" spans="2:7" ht="16.5">
      <c r="B1024" s="27"/>
      <c r="C1024" s="28">
        <v>5605</v>
      </c>
      <c r="D1024" s="33" t="s">
        <v>601</v>
      </c>
      <c r="E1024" s="27" t="s">
        <v>602</v>
      </c>
      <c r="F1024" s="27" t="s">
        <v>603</v>
      </c>
      <c r="G1024" s="31">
        <v>1.15</v>
      </c>
    </row>
    <row r="1025" spans="2:7" ht="16.5">
      <c r="B1025" s="27"/>
      <c r="C1025" s="28"/>
      <c r="D1025" s="41" t="s">
        <v>143</v>
      </c>
      <c r="E1025" s="27"/>
      <c r="F1025" s="27"/>
      <c r="G1025" s="31"/>
    </row>
    <row r="1026" spans="2:7" ht="16.5">
      <c r="B1026" s="27"/>
      <c r="C1026" s="28"/>
      <c r="D1026" s="41"/>
      <c r="E1026" s="27"/>
      <c r="F1026" s="27"/>
      <c r="G1026" s="31"/>
    </row>
    <row r="1027" spans="2:9" ht="16.5">
      <c r="B1027" s="27"/>
      <c r="C1027" s="28">
        <v>5606</v>
      </c>
      <c r="D1027" s="33" t="s">
        <v>592</v>
      </c>
      <c r="E1027" s="27" t="s">
        <v>590</v>
      </c>
      <c r="F1027" s="27" t="s">
        <v>582</v>
      </c>
      <c r="G1027" s="31">
        <v>0.84</v>
      </c>
      <c r="I1027" s="85"/>
    </row>
    <row r="1028" spans="2:9" ht="16.5">
      <c r="B1028" s="27"/>
      <c r="C1028" s="28"/>
      <c r="D1028" s="33" t="s">
        <v>137</v>
      </c>
      <c r="E1028" s="27"/>
      <c r="F1028" s="27"/>
      <c r="G1028" s="31"/>
      <c r="I1028" s="85"/>
    </row>
    <row r="1029" spans="2:7" ht="16.5">
      <c r="B1029" s="27"/>
      <c r="C1029" s="28"/>
      <c r="D1029" s="41"/>
      <c r="E1029" s="27"/>
      <c r="F1029" s="27"/>
      <c r="G1029" s="31"/>
    </row>
    <row r="1030" spans="2:9" ht="16.5">
      <c r="B1030" s="27"/>
      <c r="C1030" s="28">
        <v>5610</v>
      </c>
      <c r="D1030" s="33" t="s">
        <v>164</v>
      </c>
      <c r="E1030" s="27" t="s">
        <v>510</v>
      </c>
      <c r="F1030" s="27" t="s">
        <v>566</v>
      </c>
      <c r="G1030" s="31">
        <v>2.96</v>
      </c>
      <c r="I1030" s="85"/>
    </row>
    <row r="1031" spans="2:9" ht="16.5">
      <c r="B1031" s="27"/>
      <c r="C1031" s="28"/>
      <c r="D1031" s="41" t="s">
        <v>1037</v>
      </c>
      <c r="E1031" s="27"/>
      <c r="F1031" s="27"/>
      <c r="G1031" s="31"/>
      <c r="I1031" s="85"/>
    </row>
    <row r="1032" spans="2:9" ht="16.5">
      <c r="B1032" s="27"/>
      <c r="C1032" s="28"/>
      <c r="D1032" s="27"/>
      <c r="E1032" s="27"/>
      <c r="F1032" s="27"/>
      <c r="G1032" s="31"/>
      <c r="I1032" s="85"/>
    </row>
    <row r="1033" spans="2:7" ht="16.5">
      <c r="B1033" s="27"/>
      <c r="C1033" s="28">
        <v>5612</v>
      </c>
      <c r="D1033" s="33" t="s">
        <v>522</v>
      </c>
      <c r="E1033" s="27" t="s">
        <v>516</v>
      </c>
      <c r="F1033" s="27" t="s">
        <v>607</v>
      </c>
      <c r="G1033" s="31">
        <v>0.98</v>
      </c>
    </row>
    <row r="1034" spans="2:7" ht="16.5">
      <c r="B1034" s="27"/>
      <c r="C1034" s="28"/>
      <c r="D1034" s="41" t="s">
        <v>1073</v>
      </c>
      <c r="E1034" s="27"/>
      <c r="F1034" s="27"/>
      <c r="G1034" s="31"/>
    </row>
    <row r="1035" spans="2:7" ht="16.5">
      <c r="B1035" s="27"/>
      <c r="C1035" s="28"/>
      <c r="D1035" s="27"/>
      <c r="E1035" s="27"/>
      <c r="F1035" s="27"/>
      <c r="G1035" s="31"/>
    </row>
    <row r="1036" spans="2:7" ht="16.5">
      <c r="B1036" s="27"/>
      <c r="C1036" s="28">
        <v>5614</v>
      </c>
      <c r="D1036" s="33" t="s">
        <v>608</v>
      </c>
      <c r="E1036" s="27" t="s">
        <v>609</v>
      </c>
      <c r="F1036" s="27" t="s">
        <v>610</v>
      </c>
      <c r="G1036" s="31">
        <v>1.6</v>
      </c>
    </row>
    <row r="1037" spans="2:7" ht="16.5">
      <c r="B1037" s="27"/>
      <c r="C1037" s="28"/>
      <c r="D1037" s="41" t="s">
        <v>1054</v>
      </c>
      <c r="E1037" s="27"/>
      <c r="F1037" s="27"/>
      <c r="G1037" s="31"/>
    </row>
    <row r="1038" spans="2:7" ht="16.5">
      <c r="B1038" s="27"/>
      <c r="C1038" s="28"/>
      <c r="D1038" s="27"/>
      <c r="E1038" s="27"/>
      <c r="F1038" s="27"/>
      <c r="G1038" s="31"/>
    </row>
    <row r="1039" spans="2:7" ht="16.5">
      <c r="B1039" s="27"/>
      <c r="C1039" s="28">
        <v>5616</v>
      </c>
      <c r="D1039" s="33" t="s">
        <v>611</v>
      </c>
      <c r="E1039" s="27" t="s">
        <v>98</v>
      </c>
      <c r="F1039" s="27" t="s">
        <v>612</v>
      </c>
      <c r="G1039" s="31">
        <v>1.05</v>
      </c>
    </row>
    <row r="1040" spans="2:7" ht="16.5">
      <c r="B1040" s="27"/>
      <c r="C1040" s="28"/>
      <c r="D1040" s="41" t="s">
        <v>1073</v>
      </c>
      <c r="E1040" s="27"/>
      <c r="F1040" s="27"/>
      <c r="G1040" s="31"/>
    </row>
    <row r="1041" spans="2:7" ht="16.5">
      <c r="B1041" s="27"/>
      <c r="C1041" s="28"/>
      <c r="D1041" s="41"/>
      <c r="E1041" s="27"/>
      <c r="F1041" s="27"/>
      <c r="G1041" s="31"/>
    </row>
    <row r="1042" spans="2:9" ht="16.5">
      <c r="B1042" s="27"/>
      <c r="C1042" s="28">
        <v>5617</v>
      </c>
      <c r="D1042" s="41" t="s">
        <v>585</v>
      </c>
      <c r="E1042" s="27" t="s">
        <v>586</v>
      </c>
      <c r="F1042" s="27" t="s">
        <v>587</v>
      </c>
      <c r="G1042" s="31">
        <v>1.4</v>
      </c>
      <c r="I1042" s="85"/>
    </row>
    <row r="1043" spans="2:9" ht="16.5">
      <c r="B1043" s="27"/>
      <c r="C1043" s="28"/>
      <c r="D1043" s="41" t="s">
        <v>1046</v>
      </c>
      <c r="E1043" s="27"/>
      <c r="F1043" s="27"/>
      <c r="G1043" s="31"/>
      <c r="I1043" s="85"/>
    </row>
    <row r="1044" spans="2:9" ht="16.5">
      <c r="B1044" s="27"/>
      <c r="C1044" s="28"/>
      <c r="D1044" s="41"/>
      <c r="E1044" s="27"/>
      <c r="F1044" s="27"/>
      <c r="G1044" s="31"/>
      <c r="I1044" s="85"/>
    </row>
    <row r="1045" spans="2:9" ht="16.5">
      <c r="B1045" s="27"/>
      <c r="C1045" s="28">
        <v>5618</v>
      </c>
      <c r="D1045" s="33" t="s">
        <v>586</v>
      </c>
      <c r="E1045" s="27" t="s">
        <v>588</v>
      </c>
      <c r="F1045" s="27" t="s">
        <v>589</v>
      </c>
      <c r="G1045" s="31">
        <v>1.47</v>
      </c>
      <c r="I1045" s="85"/>
    </row>
    <row r="1046" spans="2:9" ht="16.5">
      <c r="B1046" s="27"/>
      <c r="C1046" s="28"/>
      <c r="D1046" s="33" t="s">
        <v>137</v>
      </c>
      <c r="E1046" s="27"/>
      <c r="F1046" s="27"/>
      <c r="G1046" s="31"/>
      <c r="I1046" s="85"/>
    </row>
    <row r="1047" spans="2:256" ht="18">
      <c r="B1047" s="52"/>
      <c r="C1047" s="76"/>
      <c r="D1047" s="77"/>
      <c r="E1047" s="52"/>
      <c r="F1047" s="37" t="s">
        <v>189</v>
      </c>
      <c r="G1047" s="38">
        <f>SUM(G999:G1039)</f>
        <v>32.381</v>
      </c>
      <c r="H1047" s="78"/>
      <c r="I1047" s="78"/>
      <c r="J1047" s="78"/>
      <c r="K1047" s="78"/>
      <c r="L1047" s="78"/>
      <c r="M1047" s="78"/>
      <c r="N1047" s="78"/>
      <c r="O1047" s="78"/>
      <c r="P1047" s="78"/>
      <c r="Q1047" s="78"/>
      <c r="R1047" s="78"/>
      <c r="S1047" s="78"/>
      <c r="T1047" s="78"/>
      <c r="U1047" s="78"/>
      <c r="V1047" s="78"/>
      <c r="W1047" s="78"/>
      <c r="X1047" s="78"/>
      <c r="Y1047" s="78"/>
      <c r="Z1047" s="78"/>
      <c r="AA1047" s="78"/>
      <c r="AB1047" s="78"/>
      <c r="AC1047" s="78"/>
      <c r="AD1047" s="78"/>
      <c r="AE1047" s="78"/>
      <c r="AF1047" s="78"/>
      <c r="AG1047" s="78"/>
      <c r="AH1047" s="78"/>
      <c r="AI1047" s="78"/>
      <c r="AJ1047" s="78"/>
      <c r="AK1047" s="78"/>
      <c r="AL1047" s="78"/>
      <c r="AM1047" s="78"/>
      <c r="AN1047" s="78"/>
      <c r="AO1047" s="78"/>
      <c r="AP1047" s="78"/>
      <c r="AQ1047" s="78"/>
      <c r="AR1047" s="78"/>
      <c r="AS1047" s="78"/>
      <c r="AT1047" s="78"/>
      <c r="AU1047" s="78"/>
      <c r="AV1047" s="78"/>
      <c r="AW1047" s="78"/>
      <c r="AX1047" s="78"/>
      <c r="AY1047" s="78"/>
      <c r="AZ1047" s="78"/>
      <c r="BA1047" s="78"/>
      <c r="BB1047" s="78"/>
      <c r="BC1047" s="78"/>
      <c r="BD1047" s="78"/>
      <c r="BE1047" s="78"/>
      <c r="BF1047" s="78"/>
      <c r="BG1047" s="78"/>
      <c r="BH1047" s="78"/>
      <c r="BI1047" s="78"/>
      <c r="BJ1047" s="78"/>
      <c r="BK1047" s="78"/>
      <c r="BL1047" s="78"/>
      <c r="BM1047" s="78"/>
      <c r="BN1047" s="78"/>
      <c r="BO1047" s="78"/>
      <c r="BP1047" s="78"/>
      <c r="BQ1047" s="78"/>
      <c r="BR1047" s="78"/>
      <c r="BS1047" s="78"/>
      <c r="BT1047" s="78"/>
      <c r="BU1047" s="78"/>
      <c r="BV1047" s="78"/>
      <c r="BW1047" s="78"/>
      <c r="BX1047" s="78"/>
      <c r="BY1047" s="78"/>
      <c r="BZ1047" s="78"/>
      <c r="CA1047" s="78"/>
      <c r="CB1047" s="78"/>
      <c r="CC1047" s="78"/>
      <c r="CD1047" s="78"/>
      <c r="CE1047" s="78"/>
      <c r="CF1047" s="78"/>
      <c r="CG1047" s="78"/>
      <c r="CH1047" s="78"/>
      <c r="CI1047" s="78"/>
      <c r="CJ1047" s="78"/>
      <c r="CK1047" s="78"/>
      <c r="CL1047" s="78"/>
      <c r="CM1047" s="78"/>
      <c r="CN1047" s="78"/>
      <c r="CO1047" s="78"/>
      <c r="CP1047" s="78"/>
      <c r="CQ1047" s="78"/>
      <c r="CR1047" s="78"/>
      <c r="CS1047" s="78"/>
      <c r="CT1047" s="78"/>
      <c r="CU1047" s="78"/>
      <c r="CV1047" s="78"/>
      <c r="CW1047" s="78"/>
      <c r="CX1047" s="78"/>
      <c r="CY1047" s="78"/>
      <c r="CZ1047" s="78"/>
      <c r="DA1047" s="78"/>
      <c r="DB1047" s="78"/>
      <c r="DC1047" s="78"/>
      <c r="DD1047" s="78"/>
      <c r="DE1047" s="78"/>
      <c r="DF1047" s="78"/>
      <c r="DG1047" s="78"/>
      <c r="DH1047" s="78"/>
      <c r="DI1047" s="78"/>
      <c r="DJ1047" s="78"/>
      <c r="DK1047" s="78"/>
      <c r="DL1047" s="78"/>
      <c r="DM1047" s="78"/>
      <c r="DN1047" s="78"/>
      <c r="DO1047" s="78"/>
      <c r="DP1047" s="78"/>
      <c r="DQ1047" s="78"/>
      <c r="DR1047" s="78"/>
      <c r="DS1047" s="78"/>
      <c r="DT1047" s="78"/>
      <c r="DU1047" s="78"/>
      <c r="DV1047" s="78"/>
      <c r="DW1047" s="78"/>
      <c r="DX1047" s="78"/>
      <c r="DY1047" s="78"/>
      <c r="DZ1047" s="78"/>
      <c r="EA1047" s="78"/>
      <c r="EB1047" s="78"/>
      <c r="EC1047" s="78"/>
      <c r="ED1047" s="78"/>
      <c r="EE1047" s="78"/>
      <c r="EF1047" s="78"/>
      <c r="EG1047" s="78"/>
      <c r="EH1047" s="78"/>
      <c r="EI1047" s="78"/>
      <c r="EJ1047" s="78"/>
      <c r="EK1047" s="78"/>
      <c r="EL1047" s="78"/>
      <c r="EM1047" s="78"/>
      <c r="EN1047" s="78"/>
      <c r="EO1047" s="78"/>
      <c r="EP1047" s="78"/>
      <c r="EQ1047" s="78"/>
      <c r="ER1047" s="78"/>
      <c r="ES1047" s="78"/>
      <c r="ET1047" s="78"/>
      <c r="EU1047" s="78"/>
      <c r="EV1047" s="78"/>
      <c r="EW1047" s="78"/>
      <c r="EX1047" s="78"/>
      <c r="EY1047" s="78"/>
      <c r="EZ1047" s="78"/>
      <c r="FA1047" s="78"/>
      <c r="FB1047" s="78"/>
      <c r="FC1047" s="78"/>
      <c r="FD1047" s="78"/>
      <c r="FE1047" s="78"/>
      <c r="FF1047" s="78"/>
      <c r="FG1047" s="78"/>
      <c r="FH1047" s="78"/>
      <c r="FI1047" s="78"/>
      <c r="FJ1047" s="78"/>
      <c r="FK1047" s="78"/>
      <c r="FL1047" s="78"/>
      <c r="FM1047" s="78"/>
      <c r="FN1047" s="78"/>
      <c r="FO1047" s="78"/>
      <c r="FP1047" s="78"/>
      <c r="FQ1047" s="78"/>
      <c r="FR1047" s="78"/>
      <c r="FS1047" s="78"/>
      <c r="FT1047" s="78"/>
      <c r="FU1047" s="78"/>
      <c r="FV1047" s="78"/>
      <c r="FW1047" s="78"/>
      <c r="FX1047" s="78"/>
      <c r="FY1047" s="78"/>
      <c r="FZ1047" s="78"/>
      <c r="GA1047" s="78"/>
      <c r="GB1047" s="78"/>
      <c r="GC1047" s="78"/>
      <c r="GD1047" s="78"/>
      <c r="GE1047" s="78"/>
      <c r="GF1047" s="78"/>
      <c r="GG1047" s="78"/>
      <c r="GH1047" s="78"/>
      <c r="GI1047" s="78"/>
      <c r="GJ1047" s="78"/>
      <c r="GK1047" s="78"/>
      <c r="GL1047" s="78"/>
      <c r="GM1047" s="78"/>
      <c r="GN1047" s="78"/>
      <c r="GO1047" s="78"/>
      <c r="GP1047" s="78"/>
      <c r="GQ1047" s="78"/>
      <c r="GR1047" s="78"/>
      <c r="GS1047" s="78"/>
      <c r="GT1047" s="78"/>
      <c r="GU1047" s="78"/>
      <c r="GV1047" s="78"/>
      <c r="GW1047" s="78"/>
      <c r="GX1047" s="78"/>
      <c r="GY1047" s="78"/>
      <c r="GZ1047" s="78"/>
      <c r="HA1047" s="78"/>
      <c r="HB1047" s="78"/>
      <c r="HC1047" s="78"/>
      <c r="HD1047" s="78"/>
      <c r="HE1047" s="78"/>
      <c r="HF1047" s="78"/>
      <c r="HG1047" s="78"/>
      <c r="HH1047" s="78"/>
      <c r="HI1047" s="78"/>
      <c r="HJ1047" s="78"/>
      <c r="HK1047" s="78"/>
      <c r="HL1047" s="78"/>
      <c r="HM1047" s="78"/>
      <c r="HN1047" s="78"/>
      <c r="HO1047" s="78"/>
      <c r="HP1047" s="78"/>
      <c r="HQ1047" s="78"/>
      <c r="HR1047" s="78"/>
      <c r="HS1047" s="78"/>
      <c r="HT1047" s="78"/>
      <c r="HU1047" s="78"/>
      <c r="HV1047" s="78"/>
      <c r="HW1047" s="78"/>
      <c r="HX1047" s="78"/>
      <c r="HY1047" s="78"/>
      <c r="HZ1047" s="78"/>
      <c r="IA1047" s="78"/>
      <c r="IB1047" s="78"/>
      <c r="IC1047" s="78"/>
      <c r="ID1047" s="78"/>
      <c r="IE1047" s="78"/>
      <c r="IF1047" s="78"/>
      <c r="IG1047" s="78"/>
      <c r="IH1047" s="78"/>
      <c r="II1047" s="78"/>
      <c r="IJ1047" s="78"/>
      <c r="IK1047" s="78"/>
      <c r="IL1047" s="78"/>
      <c r="IM1047" s="78"/>
      <c r="IN1047" s="78"/>
      <c r="IO1047" s="78"/>
      <c r="IP1047" s="78"/>
      <c r="IQ1047" s="78"/>
      <c r="IR1047" s="78"/>
      <c r="IS1047" s="78"/>
      <c r="IT1047" s="78"/>
      <c r="IU1047" s="78"/>
      <c r="IV1047" s="78"/>
    </row>
    <row r="1048" spans="2:8" ht="18">
      <c r="B1048" s="27"/>
      <c r="C1048" s="28"/>
      <c r="D1048" s="40"/>
      <c r="E1048" s="24" t="s">
        <v>23</v>
      </c>
      <c r="F1048" s="27"/>
      <c r="G1048" s="31"/>
      <c r="H1048" s="85"/>
    </row>
    <row r="1049" spans="2:8" ht="16.5">
      <c r="B1049" s="27"/>
      <c r="C1049" s="28"/>
      <c r="D1049" s="40"/>
      <c r="E1049" s="27"/>
      <c r="F1049" s="27"/>
      <c r="G1049" s="31"/>
      <c r="H1049" s="85"/>
    </row>
    <row r="1050" spans="2:7" ht="16.5">
      <c r="B1050" s="33" t="s">
        <v>381</v>
      </c>
      <c r="C1050" s="28"/>
      <c r="D1050" s="33" t="s">
        <v>98</v>
      </c>
      <c r="E1050" s="27" t="s">
        <v>613</v>
      </c>
      <c r="F1050" s="27" t="s">
        <v>474</v>
      </c>
      <c r="G1050" s="31">
        <v>4.854</v>
      </c>
    </row>
    <row r="1051" spans="2:7" ht="16.5">
      <c r="B1051" s="27"/>
      <c r="C1051" s="28"/>
      <c r="D1051" s="27"/>
      <c r="E1051" s="27"/>
      <c r="F1051" s="27"/>
      <c r="G1051" s="31"/>
    </row>
    <row r="1052" spans="2:7" ht="16.5">
      <c r="B1052" s="27"/>
      <c r="C1052" s="28"/>
      <c r="D1052" s="33" t="s">
        <v>614</v>
      </c>
      <c r="E1052" s="27" t="s">
        <v>615</v>
      </c>
      <c r="F1052" s="27" t="s">
        <v>542</v>
      </c>
      <c r="G1052" s="31">
        <v>0.513</v>
      </c>
    </row>
    <row r="1053" spans="2:7" ht="16.5">
      <c r="B1053" s="27"/>
      <c r="C1053" s="28"/>
      <c r="D1053" s="33" t="s">
        <v>616</v>
      </c>
      <c r="E1053" s="27"/>
      <c r="F1053" s="27"/>
      <c r="G1053" s="31"/>
    </row>
    <row r="1054" spans="2:7" ht="16.5">
      <c r="B1054" s="27"/>
      <c r="C1054" s="28"/>
      <c r="D1054" s="27"/>
      <c r="E1054" s="27"/>
      <c r="F1054" s="27"/>
      <c r="G1054" s="31"/>
    </row>
    <row r="1055" spans="2:256" ht="18">
      <c r="B1055" s="52"/>
      <c r="C1055" s="76"/>
      <c r="D1055" s="52"/>
      <c r="E1055" s="52"/>
      <c r="F1055" s="37" t="s">
        <v>126</v>
      </c>
      <c r="G1055" s="38">
        <f>SUM(G1050:G1052)</f>
        <v>5.367</v>
      </c>
      <c r="H1055" s="78"/>
      <c r="I1055" s="86"/>
      <c r="J1055" s="78"/>
      <c r="K1055" s="78"/>
      <c r="L1055" s="78"/>
      <c r="M1055" s="78"/>
      <c r="N1055" s="78"/>
      <c r="O1055" s="78"/>
      <c r="P1055" s="78"/>
      <c r="Q1055" s="78"/>
      <c r="R1055" s="78"/>
      <c r="S1055" s="78"/>
      <c r="T1055" s="78"/>
      <c r="U1055" s="78"/>
      <c r="V1055" s="78"/>
      <c r="W1055" s="78"/>
      <c r="X1055" s="78"/>
      <c r="Y1055" s="78"/>
      <c r="Z1055" s="78"/>
      <c r="AA1055" s="78"/>
      <c r="AB1055" s="78"/>
      <c r="AC1055" s="78"/>
      <c r="AD1055" s="78"/>
      <c r="AE1055" s="78"/>
      <c r="AF1055" s="78"/>
      <c r="AG1055" s="78"/>
      <c r="AH1055" s="78"/>
      <c r="AI1055" s="78"/>
      <c r="AJ1055" s="78"/>
      <c r="AK1055" s="78"/>
      <c r="AL1055" s="78"/>
      <c r="AM1055" s="78"/>
      <c r="AN1055" s="78"/>
      <c r="AO1055" s="78"/>
      <c r="AP1055" s="78"/>
      <c r="AQ1055" s="78"/>
      <c r="AR1055" s="78"/>
      <c r="AS1055" s="78"/>
      <c r="AT1055" s="78"/>
      <c r="AU1055" s="78"/>
      <c r="AV1055" s="78"/>
      <c r="AW1055" s="78"/>
      <c r="AX1055" s="78"/>
      <c r="AY1055" s="78"/>
      <c r="AZ1055" s="78"/>
      <c r="BA1055" s="78"/>
      <c r="BB1055" s="78"/>
      <c r="BC1055" s="78"/>
      <c r="BD1055" s="78"/>
      <c r="BE1055" s="78"/>
      <c r="BF1055" s="78"/>
      <c r="BG1055" s="78"/>
      <c r="BH1055" s="78"/>
      <c r="BI1055" s="78"/>
      <c r="BJ1055" s="78"/>
      <c r="BK1055" s="78"/>
      <c r="BL1055" s="78"/>
      <c r="BM1055" s="78"/>
      <c r="BN1055" s="78"/>
      <c r="BO1055" s="78"/>
      <c r="BP1055" s="78"/>
      <c r="BQ1055" s="78"/>
      <c r="BR1055" s="78"/>
      <c r="BS1055" s="78"/>
      <c r="BT1055" s="78"/>
      <c r="BU1055" s="78"/>
      <c r="BV1055" s="78"/>
      <c r="BW1055" s="78"/>
      <c r="BX1055" s="78"/>
      <c r="BY1055" s="78"/>
      <c r="BZ1055" s="78"/>
      <c r="CA1055" s="78"/>
      <c r="CB1055" s="78"/>
      <c r="CC1055" s="78"/>
      <c r="CD1055" s="78"/>
      <c r="CE1055" s="78"/>
      <c r="CF1055" s="78"/>
      <c r="CG1055" s="78"/>
      <c r="CH1055" s="78"/>
      <c r="CI1055" s="78"/>
      <c r="CJ1055" s="78"/>
      <c r="CK1055" s="78"/>
      <c r="CL1055" s="78"/>
      <c r="CM1055" s="78"/>
      <c r="CN1055" s="78"/>
      <c r="CO1055" s="78"/>
      <c r="CP1055" s="78"/>
      <c r="CQ1055" s="78"/>
      <c r="CR1055" s="78"/>
      <c r="CS1055" s="78"/>
      <c r="CT1055" s="78"/>
      <c r="CU1055" s="78"/>
      <c r="CV1055" s="78"/>
      <c r="CW1055" s="78"/>
      <c r="CX1055" s="78"/>
      <c r="CY1055" s="78"/>
      <c r="CZ1055" s="78"/>
      <c r="DA1055" s="78"/>
      <c r="DB1055" s="78"/>
      <c r="DC1055" s="78"/>
      <c r="DD1055" s="78"/>
      <c r="DE1055" s="78"/>
      <c r="DF1055" s="78"/>
      <c r="DG1055" s="78"/>
      <c r="DH1055" s="78"/>
      <c r="DI1055" s="78"/>
      <c r="DJ1055" s="78"/>
      <c r="DK1055" s="78"/>
      <c r="DL1055" s="78"/>
      <c r="DM1055" s="78"/>
      <c r="DN1055" s="78"/>
      <c r="DO1055" s="78"/>
      <c r="DP1055" s="78"/>
      <c r="DQ1055" s="78"/>
      <c r="DR1055" s="78"/>
      <c r="DS1055" s="78"/>
      <c r="DT1055" s="78"/>
      <c r="DU1055" s="78"/>
      <c r="DV1055" s="78"/>
      <c r="DW1055" s="78"/>
      <c r="DX1055" s="78"/>
      <c r="DY1055" s="78"/>
      <c r="DZ1055" s="78"/>
      <c r="EA1055" s="78"/>
      <c r="EB1055" s="78"/>
      <c r="EC1055" s="78"/>
      <c r="ED1055" s="78"/>
      <c r="EE1055" s="78"/>
      <c r="EF1055" s="78"/>
      <c r="EG1055" s="78"/>
      <c r="EH1055" s="78"/>
      <c r="EI1055" s="78"/>
      <c r="EJ1055" s="78"/>
      <c r="EK1055" s="78"/>
      <c r="EL1055" s="78"/>
      <c r="EM1055" s="78"/>
      <c r="EN1055" s="78"/>
      <c r="EO1055" s="78"/>
      <c r="EP1055" s="78"/>
      <c r="EQ1055" s="78"/>
      <c r="ER1055" s="78"/>
      <c r="ES1055" s="78"/>
      <c r="ET1055" s="78"/>
      <c r="EU1055" s="78"/>
      <c r="EV1055" s="78"/>
      <c r="EW1055" s="78"/>
      <c r="EX1055" s="78"/>
      <c r="EY1055" s="78"/>
      <c r="EZ1055" s="78"/>
      <c r="FA1055" s="78"/>
      <c r="FB1055" s="78"/>
      <c r="FC1055" s="78"/>
      <c r="FD1055" s="78"/>
      <c r="FE1055" s="78"/>
      <c r="FF1055" s="78"/>
      <c r="FG1055" s="78"/>
      <c r="FH1055" s="78"/>
      <c r="FI1055" s="78"/>
      <c r="FJ1055" s="78"/>
      <c r="FK1055" s="78"/>
      <c r="FL1055" s="78"/>
      <c r="FM1055" s="78"/>
      <c r="FN1055" s="78"/>
      <c r="FO1055" s="78"/>
      <c r="FP1055" s="78"/>
      <c r="FQ1055" s="78"/>
      <c r="FR1055" s="78"/>
      <c r="FS1055" s="78"/>
      <c r="FT1055" s="78"/>
      <c r="FU1055" s="78"/>
      <c r="FV1055" s="78"/>
      <c r="FW1055" s="78"/>
      <c r="FX1055" s="78"/>
      <c r="FY1055" s="78"/>
      <c r="FZ1055" s="78"/>
      <c r="GA1055" s="78"/>
      <c r="GB1055" s="78"/>
      <c r="GC1055" s="78"/>
      <c r="GD1055" s="78"/>
      <c r="GE1055" s="78"/>
      <c r="GF1055" s="78"/>
      <c r="GG1055" s="78"/>
      <c r="GH1055" s="78"/>
      <c r="GI1055" s="78"/>
      <c r="GJ1055" s="78"/>
      <c r="GK1055" s="78"/>
      <c r="GL1055" s="78"/>
      <c r="GM1055" s="78"/>
      <c r="GN1055" s="78"/>
      <c r="GO1055" s="78"/>
      <c r="GP1055" s="78"/>
      <c r="GQ1055" s="78"/>
      <c r="GR1055" s="78"/>
      <c r="GS1055" s="78"/>
      <c r="GT1055" s="78"/>
      <c r="GU1055" s="78"/>
      <c r="GV1055" s="78"/>
      <c r="GW1055" s="78"/>
      <c r="GX1055" s="78"/>
      <c r="GY1055" s="78"/>
      <c r="GZ1055" s="78"/>
      <c r="HA1055" s="78"/>
      <c r="HB1055" s="78"/>
      <c r="HC1055" s="78"/>
      <c r="HD1055" s="78"/>
      <c r="HE1055" s="78"/>
      <c r="HF1055" s="78"/>
      <c r="HG1055" s="78"/>
      <c r="HH1055" s="78"/>
      <c r="HI1055" s="78"/>
      <c r="HJ1055" s="78"/>
      <c r="HK1055" s="78"/>
      <c r="HL1055" s="78"/>
      <c r="HM1055" s="78"/>
      <c r="HN1055" s="78"/>
      <c r="HO1055" s="78"/>
      <c r="HP1055" s="78"/>
      <c r="HQ1055" s="78"/>
      <c r="HR1055" s="78"/>
      <c r="HS1055" s="78"/>
      <c r="HT1055" s="78"/>
      <c r="HU1055" s="78"/>
      <c r="HV1055" s="78"/>
      <c r="HW1055" s="78"/>
      <c r="HX1055" s="78"/>
      <c r="HY1055" s="78"/>
      <c r="HZ1055" s="78"/>
      <c r="IA1055" s="78"/>
      <c r="IB1055" s="78"/>
      <c r="IC1055" s="78"/>
      <c r="ID1055" s="78"/>
      <c r="IE1055" s="78"/>
      <c r="IF1055" s="78"/>
      <c r="IG1055" s="78"/>
      <c r="IH1055" s="78"/>
      <c r="II1055" s="78"/>
      <c r="IJ1055" s="78"/>
      <c r="IK1055" s="78"/>
      <c r="IL1055" s="78"/>
      <c r="IM1055" s="78"/>
      <c r="IN1055" s="78"/>
      <c r="IO1055" s="78"/>
      <c r="IP1055" s="78"/>
      <c r="IQ1055" s="78"/>
      <c r="IR1055" s="78"/>
      <c r="IS1055" s="78"/>
      <c r="IT1055" s="78"/>
      <c r="IU1055" s="78"/>
      <c r="IV1055" s="78"/>
    </row>
    <row r="1056" spans="2:9" ht="16.5">
      <c r="B1056" s="27"/>
      <c r="C1056" s="28"/>
      <c r="D1056" s="27"/>
      <c r="E1056" s="27"/>
      <c r="F1056" s="27"/>
      <c r="G1056" s="31"/>
      <c r="I1056" s="85"/>
    </row>
    <row r="1057" spans="2:9" ht="16.5">
      <c r="B1057" s="33" t="s">
        <v>352</v>
      </c>
      <c r="C1057" s="28"/>
      <c r="D1057" s="33" t="s">
        <v>475</v>
      </c>
      <c r="E1057" s="27" t="s">
        <v>615</v>
      </c>
      <c r="F1057" s="27" t="s">
        <v>617</v>
      </c>
      <c r="G1057" s="31">
        <v>1.178</v>
      </c>
      <c r="I1057" s="85"/>
    </row>
    <row r="1058" spans="2:7" ht="16.5">
      <c r="B1058" s="27"/>
      <c r="C1058" s="28"/>
      <c r="D1058" s="33" t="s">
        <v>1075</v>
      </c>
      <c r="E1058" s="27"/>
      <c r="F1058" s="27"/>
      <c r="G1058" s="31"/>
    </row>
    <row r="1059" spans="2:9" ht="16.5">
      <c r="B1059" s="27"/>
      <c r="C1059" s="28"/>
      <c r="D1059" s="27"/>
      <c r="E1059" s="27"/>
      <c r="F1059" s="27"/>
      <c r="G1059" s="31"/>
      <c r="I1059" s="85"/>
    </row>
    <row r="1060" spans="2:9" ht="16.5">
      <c r="B1060" s="27"/>
      <c r="C1060" s="28">
        <v>5710</v>
      </c>
      <c r="D1060" s="33" t="s">
        <v>619</v>
      </c>
      <c r="E1060" s="27" t="s">
        <v>620</v>
      </c>
      <c r="F1060" s="27" t="s">
        <v>621</v>
      </c>
      <c r="G1060" s="31">
        <v>0.48</v>
      </c>
      <c r="I1060" s="85"/>
    </row>
    <row r="1061" spans="2:9" ht="16.5">
      <c r="B1061" s="27"/>
      <c r="C1061" s="28"/>
      <c r="D1061" s="41" t="s">
        <v>1037</v>
      </c>
      <c r="E1061" s="27"/>
      <c r="F1061" s="27"/>
      <c r="G1061" s="31"/>
      <c r="I1061" s="85"/>
    </row>
    <row r="1062" spans="2:9" ht="16.5">
      <c r="B1062" s="27"/>
      <c r="C1062" s="28"/>
      <c r="D1062" s="27"/>
      <c r="E1062" s="27"/>
      <c r="F1062" s="27"/>
      <c r="G1062" s="31"/>
      <c r="I1062" s="85"/>
    </row>
    <row r="1063" spans="2:7" ht="16.5">
      <c r="B1063" s="27"/>
      <c r="C1063" s="28">
        <v>5715</v>
      </c>
      <c r="D1063" s="33" t="s">
        <v>622</v>
      </c>
      <c r="E1063" s="27" t="s">
        <v>623</v>
      </c>
      <c r="F1063" s="27" t="s">
        <v>619</v>
      </c>
      <c r="G1063" s="31">
        <v>0.91</v>
      </c>
    </row>
    <row r="1064" spans="2:7" ht="16.5">
      <c r="B1064" s="27"/>
      <c r="C1064" s="28"/>
      <c r="D1064" s="41" t="s">
        <v>1037</v>
      </c>
      <c r="E1064" s="27"/>
      <c r="F1064" s="27"/>
      <c r="G1064" s="31"/>
    </row>
    <row r="1065" spans="2:7" ht="16.5">
      <c r="B1065" s="27"/>
      <c r="C1065" s="28"/>
      <c r="D1065" s="27"/>
      <c r="E1065" s="27"/>
      <c r="F1065" s="27"/>
      <c r="G1065" s="31"/>
    </row>
    <row r="1066" spans="2:7" ht="16.5">
      <c r="B1066" s="27"/>
      <c r="C1066" s="28">
        <v>5716</v>
      </c>
      <c r="D1066" s="33" t="s">
        <v>624</v>
      </c>
      <c r="E1066" s="27" t="s">
        <v>625</v>
      </c>
      <c r="F1066" s="27" t="s">
        <v>626</v>
      </c>
      <c r="G1066" s="31">
        <v>1.08</v>
      </c>
    </row>
    <row r="1067" spans="2:7" ht="16.5">
      <c r="B1067" s="27"/>
      <c r="C1067" s="28"/>
      <c r="D1067" s="33" t="s">
        <v>627</v>
      </c>
      <c r="E1067" s="27"/>
      <c r="F1067" s="27"/>
      <c r="G1067" s="31"/>
    </row>
    <row r="1068" spans="2:7" ht="16.5">
      <c r="B1068" s="27"/>
      <c r="C1068" s="28"/>
      <c r="D1068" s="41" t="s">
        <v>1037</v>
      </c>
      <c r="E1068" s="27"/>
      <c r="F1068" s="27"/>
      <c r="G1068" s="31"/>
    </row>
    <row r="1069" spans="2:7" ht="16.5">
      <c r="B1069" s="27"/>
      <c r="C1069" s="28"/>
      <c r="D1069" s="27"/>
      <c r="E1069" s="27"/>
      <c r="F1069" s="27"/>
      <c r="G1069" s="31"/>
    </row>
    <row r="1070" spans="2:7" ht="16.5">
      <c r="B1070" s="27"/>
      <c r="C1070" s="28">
        <v>5720</v>
      </c>
      <c r="D1070" s="33" t="s">
        <v>484</v>
      </c>
      <c r="E1070" s="27" t="s">
        <v>629</v>
      </c>
      <c r="F1070" s="27" t="s">
        <v>474</v>
      </c>
      <c r="G1070" s="31">
        <v>3.03</v>
      </c>
    </row>
    <row r="1071" spans="2:9" ht="16.5">
      <c r="B1071" s="27"/>
      <c r="C1071" s="28"/>
      <c r="D1071" s="33" t="s">
        <v>1074</v>
      </c>
      <c r="E1071" s="27"/>
      <c r="F1071" s="27"/>
      <c r="G1071" s="31"/>
      <c r="I1071" s="85"/>
    </row>
    <row r="1072" spans="2:9" ht="16.5">
      <c r="B1072" s="27"/>
      <c r="C1072" s="28"/>
      <c r="D1072" s="41" t="s">
        <v>1056</v>
      </c>
      <c r="E1072" s="27"/>
      <c r="F1072" s="27"/>
      <c r="G1072" s="31"/>
      <c r="I1072" s="85"/>
    </row>
    <row r="1073" spans="2:7" ht="18">
      <c r="B1073" s="27"/>
      <c r="C1073" s="28"/>
      <c r="D1073" s="27"/>
      <c r="E1073" s="27"/>
      <c r="F1073" s="37" t="s">
        <v>144</v>
      </c>
      <c r="G1073" s="38">
        <f>SUM(G1057:G1070)</f>
        <v>6.678</v>
      </c>
    </row>
    <row r="1074" spans="2:9" ht="16.5">
      <c r="B1074" s="27"/>
      <c r="C1074" s="28"/>
      <c r="D1074" s="27"/>
      <c r="E1074" s="27"/>
      <c r="F1074" s="27"/>
      <c r="G1074" s="31"/>
      <c r="I1074" s="85"/>
    </row>
    <row r="1075" spans="2:7" ht="16.5">
      <c r="B1075" s="33" t="s">
        <v>258</v>
      </c>
      <c r="C1075" s="28">
        <v>5702</v>
      </c>
      <c r="D1075" s="33" t="s">
        <v>631</v>
      </c>
      <c r="E1075" s="27" t="s">
        <v>484</v>
      </c>
      <c r="F1075" s="27" t="s">
        <v>632</v>
      </c>
      <c r="G1075" s="31">
        <v>1</v>
      </c>
    </row>
    <row r="1076" spans="2:7" ht="16.5">
      <c r="B1076" s="27"/>
      <c r="C1076" s="28"/>
      <c r="D1076" s="41" t="s">
        <v>1055</v>
      </c>
      <c r="E1076" s="27"/>
      <c r="F1076" s="27"/>
      <c r="G1076" s="31"/>
    </row>
    <row r="1077" spans="2:9" ht="16.5">
      <c r="B1077" s="27"/>
      <c r="C1077" s="28"/>
      <c r="D1077" s="27"/>
      <c r="E1077" s="27"/>
      <c r="F1077" s="27"/>
      <c r="G1077" s="31"/>
      <c r="I1077" s="85"/>
    </row>
    <row r="1078" spans="2:7" ht="16.5">
      <c r="B1078" s="27"/>
      <c r="C1078" s="28">
        <v>5704</v>
      </c>
      <c r="D1078" s="33" t="s">
        <v>585</v>
      </c>
      <c r="E1078" s="27" t="s">
        <v>633</v>
      </c>
      <c r="F1078" s="27" t="s">
        <v>98</v>
      </c>
      <c r="G1078" s="31">
        <v>1.79</v>
      </c>
    </row>
    <row r="1079" spans="2:7" ht="16.5">
      <c r="B1079" s="27"/>
      <c r="C1079" s="28"/>
      <c r="D1079" s="41" t="s">
        <v>1046</v>
      </c>
      <c r="E1079" s="27"/>
      <c r="F1079" s="27"/>
      <c r="G1079" s="31"/>
    </row>
    <row r="1080" spans="2:7" ht="16.5">
      <c r="B1080" s="27"/>
      <c r="C1080" s="28"/>
      <c r="D1080" s="27"/>
      <c r="E1080" s="27"/>
      <c r="F1080" s="27"/>
      <c r="G1080" s="31"/>
    </row>
    <row r="1081" spans="2:9" ht="16.5">
      <c r="B1081" s="27"/>
      <c r="C1081" s="28">
        <v>5706</v>
      </c>
      <c r="D1081" s="33" t="s">
        <v>488</v>
      </c>
      <c r="E1081" s="27" t="s">
        <v>634</v>
      </c>
      <c r="F1081" s="27" t="s">
        <v>474</v>
      </c>
      <c r="G1081" s="31">
        <v>0.55</v>
      </c>
      <c r="I1081" s="85"/>
    </row>
    <row r="1082" spans="2:9" ht="16.5">
      <c r="B1082" s="27"/>
      <c r="C1082" s="28"/>
      <c r="D1082" s="41" t="s">
        <v>1055</v>
      </c>
      <c r="E1082" s="27"/>
      <c r="F1082" s="27"/>
      <c r="G1082" s="31"/>
      <c r="I1082" s="85"/>
    </row>
    <row r="1083" spans="2:9" ht="16.5">
      <c r="B1083" s="27"/>
      <c r="C1083" s="28"/>
      <c r="D1083" s="27"/>
      <c r="E1083" s="27"/>
      <c r="F1083" s="27"/>
      <c r="G1083" s="31"/>
      <c r="I1083" s="85"/>
    </row>
    <row r="1084" spans="2:7" ht="16.5">
      <c r="B1084" s="27"/>
      <c r="C1084" s="28">
        <v>5708</v>
      </c>
      <c r="D1084" s="33" t="s">
        <v>483</v>
      </c>
      <c r="E1084" s="27" t="s">
        <v>635</v>
      </c>
      <c r="F1084" s="27" t="s">
        <v>474</v>
      </c>
      <c r="G1084" s="31">
        <v>0.27</v>
      </c>
    </row>
    <row r="1085" spans="2:7" ht="16.5">
      <c r="B1085" s="27"/>
      <c r="C1085" s="28"/>
      <c r="D1085" s="41" t="s">
        <v>1067</v>
      </c>
      <c r="E1085" s="27"/>
      <c r="F1085" s="27"/>
      <c r="G1085" s="31"/>
    </row>
    <row r="1086" spans="2:7" ht="16.5">
      <c r="B1086" s="27"/>
      <c r="C1086" s="28">
        <v>5712</v>
      </c>
      <c r="D1086" s="33" t="s">
        <v>1076</v>
      </c>
      <c r="E1086" s="27" t="s">
        <v>636</v>
      </c>
      <c r="F1086" s="27" t="s">
        <v>1077</v>
      </c>
      <c r="G1086" s="31">
        <v>0.69</v>
      </c>
    </row>
    <row r="1087" spans="2:7" ht="16.5">
      <c r="B1087" s="27"/>
      <c r="C1087" s="28"/>
      <c r="D1087" s="41" t="s">
        <v>137</v>
      </c>
      <c r="E1087" s="27"/>
      <c r="F1087" s="27"/>
      <c r="G1087" s="31"/>
    </row>
    <row r="1088" spans="2:7" ht="16.5">
      <c r="B1088" s="27"/>
      <c r="C1088" s="28"/>
      <c r="D1088" s="27"/>
      <c r="E1088" s="27"/>
      <c r="F1088" s="27"/>
      <c r="G1088" s="31"/>
    </row>
    <row r="1089" spans="2:7" ht="16.5">
      <c r="B1089" s="27"/>
      <c r="C1089" s="28">
        <v>5714</v>
      </c>
      <c r="D1089" s="33" t="s">
        <v>633</v>
      </c>
      <c r="E1089" s="27" t="s">
        <v>637</v>
      </c>
      <c r="F1089" s="27" t="s">
        <v>638</v>
      </c>
      <c r="G1089" s="31">
        <v>1.67</v>
      </c>
    </row>
    <row r="1090" spans="2:7" ht="16.5">
      <c r="B1090" s="27"/>
      <c r="C1090" s="28"/>
      <c r="D1090" s="41" t="s">
        <v>1046</v>
      </c>
      <c r="E1090" s="27"/>
      <c r="F1090" s="27"/>
      <c r="G1090" s="31"/>
    </row>
    <row r="1091" spans="2:7" ht="16.5">
      <c r="B1091" s="27"/>
      <c r="C1091" s="28"/>
      <c r="D1091" s="27"/>
      <c r="E1091" s="27"/>
      <c r="F1091" s="27"/>
      <c r="G1091" s="31"/>
    </row>
    <row r="1092" spans="2:7" ht="16.5">
      <c r="B1092" s="27"/>
      <c r="C1092" s="28">
        <v>5716</v>
      </c>
      <c r="D1092" s="33" t="s">
        <v>639</v>
      </c>
      <c r="E1092" s="27" t="s">
        <v>641</v>
      </c>
      <c r="F1092" s="27" t="s">
        <v>640</v>
      </c>
      <c r="G1092" s="31">
        <v>0.48</v>
      </c>
    </row>
    <row r="1093" spans="2:7" ht="16.5">
      <c r="B1093" s="27"/>
      <c r="C1093" s="28"/>
      <c r="D1093" s="33" t="s">
        <v>642</v>
      </c>
      <c r="E1093" s="27"/>
      <c r="F1093" s="27"/>
      <c r="G1093" s="31"/>
    </row>
    <row r="1094" spans="2:7" ht="16.5">
      <c r="B1094" s="27"/>
      <c r="C1094" s="28"/>
      <c r="D1094" s="33" t="s">
        <v>1037</v>
      </c>
      <c r="E1094" s="27"/>
      <c r="F1094" s="27"/>
      <c r="G1094" s="31"/>
    </row>
    <row r="1095" spans="2:7" ht="16.5">
      <c r="B1095" s="27"/>
      <c r="C1095" s="28"/>
      <c r="D1095" s="27"/>
      <c r="E1095" s="27"/>
      <c r="F1095" s="27"/>
      <c r="G1095" s="31"/>
    </row>
    <row r="1096" spans="2:7" ht="16.5">
      <c r="B1096" s="27"/>
      <c r="C1096" s="28">
        <v>5718</v>
      </c>
      <c r="D1096" s="33" t="s">
        <v>643</v>
      </c>
      <c r="E1096" s="27" t="s">
        <v>644</v>
      </c>
      <c r="F1096" s="27" t="s">
        <v>645</v>
      </c>
      <c r="G1096" s="31">
        <v>0.35</v>
      </c>
    </row>
    <row r="1097" spans="2:7" ht="16.5">
      <c r="B1097" s="27"/>
      <c r="C1097" s="28"/>
      <c r="D1097" s="41" t="s">
        <v>1078</v>
      </c>
      <c r="E1097" s="27"/>
      <c r="F1097" s="27"/>
      <c r="G1097" s="31"/>
    </row>
    <row r="1098" spans="2:7" ht="16.5">
      <c r="B1098" s="27"/>
      <c r="C1098" s="28"/>
      <c r="D1098" s="27"/>
      <c r="E1098" s="27"/>
      <c r="F1098" s="27"/>
      <c r="G1098" s="31"/>
    </row>
    <row r="1099" spans="2:7" ht="16.5">
      <c r="B1099" s="27"/>
      <c r="C1099" s="28">
        <v>5720</v>
      </c>
      <c r="D1099" s="33" t="s">
        <v>628</v>
      </c>
      <c r="E1099" s="27" t="s">
        <v>646</v>
      </c>
      <c r="F1099" s="27" t="s">
        <v>647</v>
      </c>
      <c r="G1099" s="31">
        <v>0.39</v>
      </c>
    </row>
    <row r="1100" spans="2:7" ht="16.5">
      <c r="B1100" s="27"/>
      <c r="C1100" s="28"/>
      <c r="D1100" s="33" t="s">
        <v>642</v>
      </c>
      <c r="E1100" s="27"/>
      <c r="F1100" s="27"/>
      <c r="G1100" s="31"/>
    </row>
    <row r="1101" spans="2:7" ht="16.5">
      <c r="B1101" s="27"/>
      <c r="C1101" s="28"/>
      <c r="D1101" s="41" t="s">
        <v>1049</v>
      </c>
      <c r="E1101" s="27"/>
      <c r="F1101" s="27"/>
      <c r="G1101" s="31"/>
    </row>
    <row r="1102" spans="2:7" ht="16.5">
      <c r="B1102" s="27"/>
      <c r="C1102" s="28"/>
      <c r="D1102" s="27"/>
      <c r="E1102" s="27"/>
      <c r="F1102" s="27"/>
      <c r="G1102" s="31"/>
    </row>
    <row r="1103" spans="2:7" ht="16.5">
      <c r="B1103" s="27"/>
      <c r="C1103" s="28">
        <v>5721</v>
      </c>
      <c r="D1103" s="33" t="s">
        <v>648</v>
      </c>
      <c r="E1103" s="27" t="s">
        <v>649</v>
      </c>
      <c r="F1103" s="27" t="s">
        <v>484</v>
      </c>
      <c r="G1103" s="31">
        <v>1.09</v>
      </c>
    </row>
    <row r="1104" spans="2:7" ht="16.5">
      <c r="B1104" s="27"/>
      <c r="C1104" s="28"/>
      <c r="D1104" s="33" t="s">
        <v>1049</v>
      </c>
      <c r="E1104" s="27"/>
      <c r="F1104" s="27"/>
      <c r="G1104" s="31"/>
    </row>
    <row r="1105" spans="2:7" ht="16.5">
      <c r="B1105" s="27"/>
      <c r="C1105" s="28"/>
      <c r="D1105" s="27"/>
      <c r="E1105" s="27"/>
      <c r="F1105" s="27"/>
      <c r="G1105" s="31"/>
    </row>
    <row r="1106" spans="2:7" ht="16.5">
      <c r="B1106" s="27"/>
      <c r="C1106" s="28">
        <v>5722</v>
      </c>
      <c r="D1106" s="33" t="s">
        <v>650</v>
      </c>
      <c r="E1106" s="27" t="s">
        <v>98</v>
      </c>
      <c r="F1106" s="27" t="s">
        <v>484</v>
      </c>
      <c r="G1106" s="31">
        <v>1.45</v>
      </c>
    </row>
    <row r="1107" spans="2:7" ht="16.5">
      <c r="B1107" s="27"/>
      <c r="C1107" s="28"/>
      <c r="D1107" s="41" t="s">
        <v>1079</v>
      </c>
      <c r="E1107" s="27"/>
      <c r="F1107" s="27"/>
      <c r="G1107" s="31"/>
    </row>
    <row r="1108" spans="2:7" ht="16.5">
      <c r="B1108" s="27"/>
      <c r="C1108" s="28"/>
      <c r="D1108" s="41"/>
      <c r="E1108" s="27"/>
      <c r="F1108" s="27"/>
      <c r="G1108" s="31"/>
    </row>
    <row r="1109" spans="2:7" ht="18">
      <c r="B1109" s="27"/>
      <c r="C1109" s="28"/>
      <c r="D1109" s="41"/>
      <c r="E1109" s="27"/>
      <c r="F1109" s="37" t="s">
        <v>189</v>
      </c>
      <c r="G1109" s="38">
        <f>SUM(G1075:G1106)</f>
        <v>9.729999999999999</v>
      </c>
    </row>
    <row r="1110" spans="2:7" ht="18">
      <c r="B1110" s="27"/>
      <c r="C1110" s="28"/>
      <c r="D1110" s="41"/>
      <c r="E1110" s="27"/>
      <c r="F1110" s="52"/>
      <c r="G1110" s="31"/>
    </row>
    <row r="1111" spans="2:8" ht="18">
      <c r="B1111" s="27"/>
      <c r="C1111" s="28"/>
      <c r="D1111" s="40"/>
      <c r="E1111" s="24" t="s">
        <v>24</v>
      </c>
      <c r="F1111" s="27"/>
      <c r="G1111" s="31"/>
      <c r="H1111" s="85"/>
    </row>
    <row r="1112" spans="2:8" ht="16.5">
      <c r="B1112" s="27"/>
      <c r="C1112" s="28"/>
      <c r="D1112" s="40"/>
      <c r="E1112" s="27"/>
      <c r="F1112" s="27"/>
      <c r="G1112" s="31"/>
      <c r="H1112" s="85"/>
    </row>
    <row r="1113" spans="2:7" ht="16.5">
      <c r="B1113" s="33" t="s">
        <v>221</v>
      </c>
      <c r="C1113" s="28"/>
      <c r="D1113" s="33" t="s">
        <v>451</v>
      </c>
      <c r="E1113" s="27" t="s">
        <v>566</v>
      </c>
      <c r="F1113" s="27" t="s">
        <v>651</v>
      </c>
      <c r="G1113" s="31">
        <v>6.601</v>
      </c>
    </row>
    <row r="1114" spans="2:7" ht="16.5">
      <c r="B1114" s="27"/>
      <c r="C1114" s="28"/>
      <c r="D1114" s="27"/>
      <c r="E1114" s="27"/>
      <c r="F1114" s="27"/>
      <c r="G1114" s="31"/>
    </row>
    <row r="1115" spans="2:7" ht="18">
      <c r="B1115" s="27"/>
      <c r="C1115" s="28"/>
      <c r="D1115" s="27"/>
      <c r="E1115" s="27"/>
      <c r="F1115" s="37" t="s">
        <v>223</v>
      </c>
      <c r="G1115" s="38">
        <f>SUM(G1113)</f>
        <v>6.601</v>
      </c>
    </row>
    <row r="1116" spans="2:7" ht="16.5">
      <c r="B1116" s="27"/>
      <c r="C1116" s="28"/>
      <c r="D1116" s="27"/>
      <c r="E1116" s="27"/>
      <c r="F1116" s="27"/>
      <c r="G1116" s="31"/>
    </row>
    <row r="1117" spans="2:7" ht="16.5">
      <c r="B1117" s="33" t="s">
        <v>352</v>
      </c>
      <c r="C1117" s="28"/>
      <c r="D1117" s="33" t="s">
        <v>399</v>
      </c>
      <c r="E1117" s="27" t="s">
        <v>652</v>
      </c>
      <c r="F1117" s="27" t="s">
        <v>653</v>
      </c>
      <c r="G1117" s="31">
        <v>3.686</v>
      </c>
    </row>
    <row r="1118" spans="2:7" ht="16.5">
      <c r="B1118" s="27"/>
      <c r="C1118" s="28"/>
      <c r="D1118" s="27"/>
      <c r="E1118" s="27"/>
      <c r="F1118" s="27"/>
      <c r="G1118" s="31"/>
    </row>
    <row r="1119" spans="2:7" ht="16.5">
      <c r="B1119" s="27"/>
      <c r="C1119" s="28"/>
      <c r="D1119" s="33" t="s">
        <v>98</v>
      </c>
      <c r="E1119" s="27" t="s">
        <v>566</v>
      </c>
      <c r="F1119" s="27" t="s">
        <v>651</v>
      </c>
      <c r="G1119" s="31">
        <v>7.83</v>
      </c>
    </row>
    <row r="1120" spans="2:7" ht="16.5">
      <c r="B1120" s="27"/>
      <c r="C1120" s="28"/>
      <c r="D1120" s="27"/>
      <c r="E1120" s="27"/>
      <c r="F1120" s="27"/>
      <c r="G1120" s="31"/>
    </row>
    <row r="1121" spans="2:7" ht="18">
      <c r="B1121" s="27"/>
      <c r="C1121" s="28"/>
      <c r="D1121" s="27"/>
      <c r="E1121" s="27"/>
      <c r="F1121" s="37" t="s">
        <v>144</v>
      </c>
      <c r="G1121" s="38">
        <f>SUM(G1117:G1119)</f>
        <v>11.516</v>
      </c>
    </row>
    <row r="1122" spans="2:7" ht="16.5">
      <c r="B1122" s="27"/>
      <c r="C1122" s="28"/>
      <c r="D1122" s="27"/>
      <c r="E1122" s="27"/>
      <c r="F1122" s="27"/>
      <c r="G1122" s="31"/>
    </row>
    <row r="1123" spans="2:7" ht="16.5">
      <c r="B1123" s="27"/>
      <c r="C1123" s="28"/>
      <c r="D1123" s="27"/>
      <c r="E1123" s="27"/>
      <c r="F1123" s="27"/>
      <c r="G1123" s="31"/>
    </row>
    <row r="1124" spans="2:7" ht="16.5">
      <c r="B1124" s="33" t="s">
        <v>258</v>
      </c>
      <c r="C1124" s="28">
        <v>5802</v>
      </c>
      <c r="D1124" s="33" t="s">
        <v>654</v>
      </c>
      <c r="E1124" s="27" t="s">
        <v>399</v>
      </c>
      <c r="F1124" s="27" t="s">
        <v>655</v>
      </c>
      <c r="G1124" s="31">
        <v>2.35</v>
      </c>
    </row>
    <row r="1125" spans="2:7" ht="16.5">
      <c r="B1125" s="27"/>
      <c r="C1125" s="28"/>
      <c r="D1125" s="41" t="s">
        <v>1073</v>
      </c>
      <c r="E1125" s="27"/>
      <c r="F1125" s="27"/>
      <c r="G1125" s="31"/>
    </row>
    <row r="1126" spans="2:7" ht="16.5">
      <c r="B1126" s="27"/>
      <c r="C1126" s="28"/>
      <c r="D1126" s="27"/>
      <c r="E1126" s="27"/>
      <c r="F1126" s="27"/>
      <c r="G1126" s="31"/>
    </row>
    <row r="1127" spans="2:7" ht="16.5">
      <c r="B1127" s="27"/>
      <c r="C1127" s="28">
        <v>5804</v>
      </c>
      <c r="D1127" s="33" t="s">
        <v>1080</v>
      </c>
      <c r="E1127" s="27" t="s">
        <v>656</v>
      </c>
      <c r="F1127" s="27" t="s">
        <v>657</v>
      </c>
      <c r="G1127" s="31">
        <v>1.6</v>
      </c>
    </row>
    <row r="1128" spans="2:7" ht="16.5">
      <c r="B1128" s="27"/>
      <c r="C1128" s="28"/>
      <c r="D1128" s="33" t="s">
        <v>65</v>
      </c>
      <c r="E1128" s="27"/>
      <c r="F1128" s="27"/>
      <c r="G1128" s="31"/>
    </row>
    <row r="1129" spans="2:7" ht="16.5">
      <c r="B1129" s="27"/>
      <c r="C1129" s="28"/>
      <c r="D1129" s="41" t="s">
        <v>1081</v>
      </c>
      <c r="E1129" s="27"/>
      <c r="F1129" s="27"/>
      <c r="G1129" s="31"/>
    </row>
    <row r="1130" spans="2:7" ht="16.5">
      <c r="B1130" s="27"/>
      <c r="C1130" s="28"/>
      <c r="D1130" s="27"/>
      <c r="E1130" s="27"/>
      <c r="F1130" s="27"/>
      <c r="G1130" s="31"/>
    </row>
    <row r="1131" spans="2:7" ht="16.5">
      <c r="B1131" s="27"/>
      <c r="C1131" s="28">
        <v>5806</v>
      </c>
      <c r="D1131" s="33" t="s">
        <v>657</v>
      </c>
      <c r="E1131" s="27" t="s">
        <v>98</v>
      </c>
      <c r="F1131" s="27" t="s">
        <v>658</v>
      </c>
      <c r="G1131" s="31">
        <v>8.19</v>
      </c>
    </row>
    <row r="1132" spans="2:7" ht="16.5">
      <c r="B1132" s="27"/>
      <c r="C1132" s="28"/>
      <c r="D1132" s="41" t="s">
        <v>1057</v>
      </c>
      <c r="E1132" s="27"/>
      <c r="F1132" s="27"/>
      <c r="G1132" s="31"/>
    </row>
    <row r="1133" spans="2:7" ht="16.5">
      <c r="B1133" s="27"/>
      <c r="C1133" s="28"/>
      <c r="D1133" s="27"/>
      <c r="E1133" s="27"/>
      <c r="F1133" s="27"/>
      <c r="G1133" s="31"/>
    </row>
    <row r="1134" spans="2:7" ht="16.5">
      <c r="B1134" s="27"/>
      <c r="C1134" s="28">
        <v>5808</v>
      </c>
      <c r="D1134" s="33" t="s">
        <v>387</v>
      </c>
      <c r="E1134" s="27" t="s">
        <v>98</v>
      </c>
      <c r="F1134" s="27" t="s">
        <v>659</v>
      </c>
      <c r="G1134" s="31">
        <v>0.63</v>
      </c>
    </row>
    <row r="1135" spans="2:7" ht="16.5">
      <c r="B1135" s="27"/>
      <c r="C1135" s="28"/>
      <c r="D1135" s="33" t="s">
        <v>660</v>
      </c>
      <c r="E1135" s="27"/>
      <c r="F1135" s="27"/>
      <c r="G1135" s="31"/>
    </row>
    <row r="1136" spans="2:7" ht="16.5">
      <c r="B1136" s="27"/>
      <c r="C1136" s="28"/>
      <c r="D1136" s="41" t="s">
        <v>1037</v>
      </c>
      <c r="E1136" s="27"/>
      <c r="F1136" s="27"/>
      <c r="G1136" s="31"/>
    </row>
    <row r="1137" spans="2:7" ht="16.5">
      <c r="B1137" s="27"/>
      <c r="C1137" s="28"/>
      <c r="D1137" s="27"/>
      <c r="E1137" s="27"/>
      <c r="F1137" s="27"/>
      <c r="G1137" s="31"/>
    </row>
    <row r="1138" spans="2:7" ht="16.5">
      <c r="B1138" s="27"/>
      <c r="C1138" s="28">
        <v>5810</v>
      </c>
      <c r="D1138" s="33" t="s">
        <v>661</v>
      </c>
      <c r="E1138" s="27" t="s">
        <v>566</v>
      </c>
      <c r="F1138" s="27" t="s">
        <v>98</v>
      </c>
      <c r="G1138" s="31">
        <v>3.05</v>
      </c>
    </row>
    <row r="1139" spans="2:7" ht="16.5">
      <c r="B1139" s="27"/>
      <c r="C1139" s="28"/>
      <c r="D1139" s="41" t="s">
        <v>1046</v>
      </c>
      <c r="E1139" s="27"/>
      <c r="F1139" s="27"/>
      <c r="G1139" s="31"/>
    </row>
    <row r="1140" spans="2:7" ht="16.5">
      <c r="B1140" s="27"/>
      <c r="C1140" s="28"/>
      <c r="D1140" s="27"/>
      <c r="E1140" s="27"/>
      <c r="F1140" s="27"/>
      <c r="G1140" s="31"/>
    </row>
    <row r="1141" spans="2:7" ht="16.5">
      <c r="B1141" s="27"/>
      <c r="C1141" s="28">
        <v>5812</v>
      </c>
      <c r="D1141" s="33" t="s">
        <v>662</v>
      </c>
      <c r="E1141" s="27" t="s">
        <v>98</v>
      </c>
      <c r="F1141" s="27" t="s">
        <v>387</v>
      </c>
      <c r="G1141" s="31">
        <v>1.42</v>
      </c>
    </row>
    <row r="1142" spans="2:7" ht="16.5">
      <c r="B1142" s="27"/>
      <c r="C1142" s="28"/>
      <c r="D1142" s="41" t="s">
        <v>1046</v>
      </c>
      <c r="E1142" s="27"/>
      <c r="F1142" s="27"/>
      <c r="G1142" s="31"/>
    </row>
    <row r="1143" spans="2:7" ht="16.5">
      <c r="B1143" s="27"/>
      <c r="C1143" s="28"/>
      <c r="D1143" s="27"/>
      <c r="E1143" s="27"/>
      <c r="F1143" s="27"/>
      <c r="G1143" s="31"/>
    </row>
    <row r="1144" spans="2:7" ht="16.5">
      <c r="B1144" s="27"/>
      <c r="C1144" s="28">
        <v>5814</v>
      </c>
      <c r="D1144" s="33" t="s">
        <v>663</v>
      </c>
      <c r="E1144" s="27" t="s">
        <v>654</v>
      </c>
      <c r="F1144" s="27" t="s">
        <v>664</v>
      </c>
      <c r="G1144" s="31">
        <v>1.35</v>
      </c>
    </row>
    <row r="1145" spans="2:7" ht="16.5">
      <c r="B1145" s="27"/>
      <c r="C1145" s="28"/>
      <c r="D1145" s="41" t="s">
        <v>1054</v>
      </c>
      <c r="E1145" s="27"/>
      <c r="F1145" s="27"/>
      <c r="G1145" s="31"/>
    </row>
    <row r="1146" spans="2:7" ht="16.5">
      <c r="B1146" s="27"/>
      <c r="C1146" s="28"/>
      <c r="D1146" s="27"/>
      <c r="E1146" s="27"/>
      <c r="F1146" s="27"/>
      <c r="G1146" s="31"/>
    </row>
    <row r="1147" spans="2:7" ht="16.5">
      <c r="B1147" s="27"/>
      <c r="C1147" s="28">
        <v>5808</v>
      </c>
      <c r="D1147" s="33" t="s">
        <v>665</v>
      </c>
      <c r="E1147" s="27" t="s">
        <v>666</v>
      </c>
      <c r="F1147" s="27" t="s">
        <v>667</v>
      </c>
      <c r="G1147" s="31">
        <v>3.04</v>
      </c>
    </row>
    <row r="1148" spans="2:7" ht="16.5">
      <c r="B1148" s="27"/>
      <c r="C1148" s="28"/>
      <c r="D1148" s="41" t="s">
        <v>1082</v>
      </c>
      <c r="E1148" s="27"/>
      <c r="F1148" s="27"/>
      <c r="G1148" s="31"/>
    </row>
    <row r="1149" spans="2:7" ht="18">
      <c r="B1149" s="27"/>
      <c r="C1149" s="28"/>
      <c r="D1149" s="41" t="s">
        <v>1037</v>
      </c>
      <c r="E1149" s="27"/>
      <c r="F1149" s="37" t="s">
        <v>189</v>
      </c>
      <c r="G1149" s="38">
        <f>SUM(G1124:G1147)</f>
        <v>21.630000000000003</v>
      </c>
    </row>
    <row r="1150" spans="2:7" ht="16.5">
      <c r="B1150" s="27"/>
      <c r="C1150" s="28"/>
      <c r="D1150" s="40"/>
      <c r="E1150" s="27"/>
      <c r="F1150" s="27"/>
      <c r="G1150" s="31"/>
    </row>
    <row r="1151" spans="2:7" ht="18">
      <c r="B1151" s="5"/>
      <c r="C1151" s="42"/>
      <c r="D1151" s="49"/>
      <c r="E1151" s="50" t="s">
        <v>668</v>
      </c>
      <c r="F1151" s="50" t="s">
        <v>212</v>
      </c>
      <c r="G1151" s="51">
        <f>G765+G802+G920+G968+G1115</f>
        <v>26.958999999999996</v>
      </c>
    </row>
    <row r="1152" spans="2:7" ht="18">
      <c r="B1152" s="27"/>
      <c r="C1152" s="28"/>
      <c r="D1152" s="27"/>
      <c r="E1152" s="27"/>
      <c r="F1152" s="37" t="s">
        <v>213</v>
      </c>
      <c r="G1152" s="38">
        <f>G681+G870</f>
        <v>8.052</v>
      </c>
    </row>
    <row r="1153" spans="2:7" ht="18">
      <c r="B1153" s="27"/>
      <c r="C1153" s="28"/>
      <c r="D1153" s="40"/>
      <c r="E1153" s="27"/>
      <c r="F1153" s="37" t="s">
        <v>214</v>
      </c>
      <c r="G1153" s="38">
        <f>G716+G771+G810+G876+G930+G977+G1055</f>
        <v>50.256</v>
      </c>
    </row>
    <row r="1154" spans="2:7" ht="18">
      <c r="B1154" s="27"/>
      <c r="C1154" s="28"/>
      <c r="D1154" s="40"/>
      <c r="E1154" s="27"/>
      <c r="F1154" s="37" t="s">
        <v>215</v>
      </c>
      <c r="G1154" s="38" t="e">
        <v>#VALUE!</v>
      </c>
    </row>
    <row r="1155" spans="2:7" ht="18">
      <c r="B1155" s="27"/>
      <c r="C1155" s="28"/>
      <c r="D1155" s="40"/>
      <c r="E1155" s="27"/>
      <c r="F1155" s="37" t="s">
        <v>216</v>
      </c>
      <c r="G1155" s="38">
        <f>G759+G793+G862+G914+G962+G1047+G1109+G1149</f>
        <v>104.42000000000002</v>
      </c>
    </row>
    <row r="1156" spans="2:7" ht="18">
      <c r="B1156" s="27"/>
      <c r="C1156" s="28"/>
      <c r="D1156" s="27"/>
      <c r="E1156" s="27"/>
      <c r="F1156" s="37" t="s">
        <v>217</v>
      </c>
      <c r="G1156" s="38" t="e">
        <f>SUM(G1151:G1155)</f>
        <v>#VALUE!</v>
      </c>
    </row>
    <row r="1157" spans="2:7" ht="18">
      <c r="B1157" s="27"/>
      <c r="C1157" s="28"/>
      <c r="D1157" s="40"/>
      <c r="E1157" s="27"/>
      <c r="F1157" s="37" t="s">
        <v>218</v>
      </c>
      <c r="G1157" s="38">
        <v>408.392</v>
      </c>
    </row>
    <row r="1158" spans="2:7" ht="18">
      <c r="B1158" s="27"/>
      <c r="C1158" s="28"/>
      <c r="D1158" s="40"/>
      <c r="E1158" s="27"/>
      <c r="F1158" s="52"/>
      <c r="G1158" s="38"/>
    </row>
    <row r="1159" spans="2:7" ht="18">
      <c r="B1159" s="27"/>
      <c r="C1159" s="28"/>
      <c r="D1159" s="40"/>
      <c r="E1159" s="27"/>
      <c r="F1159" s="37" t="s">
        <v>219</v>
      </c>
      <c r="G1159" s="38" t="e">
        <f>G1156+G1157</f>
        <v>#VALUE!</v>
      </c>
    </row>
    <row r="1160" spans="2:7" ht="18.75" thickBot="1">
      <c r="B1160" s="46"/>
      <c r="C1160" s="47"/>
      <c r="D1160" s="53"/>
      <c r="E1160" s="46"/>
      <c r="F1160" s="54" t="s">
        <v>220</v>
      </c>
      <c r="G1160" s="55" t="e">
        <f>(G1156/G1159)*100</f>
        <v>#VALUE!</v>
      </c>
    </row>
    <row r="1161" spans="2:7" ht="18.75" thickBot="1">
      <c r="B1161" s="62"/>
      <c r="C1161" s="63"/>
      <c r="D1161" s="64"/>
      <c r="E1161" s="65" t="s">
        <v>710</v>
      </c>
      <c r="F1161" s="35"/>
      <c r="G1161" s="89"/>
    </row>
    <row r="1162" spans="2:7" ht="16.5">
      <c r="B1162" s="68"/>
      <c r="C1162" s="69"/>
      <c r="D1162" s="70"/>
      <c r="E1162" s="10"/>
      <c r="F1162" s="10"/>
      <c r="G1162" s="90"/>
    </row>
    <row r="1163" spans="2:7" ht="18">
      <c r="B1163" s="24" t="s">
        <v>92</v>
      </c>
      <c r="C1163" s="73"/>
      <c r="D1163" s="83" t="s">
        <v>93</v>
      </c>
      <c r="E1163" s="74" t="s">
        <v>94</v>
      </c>
      <c r="F1163" s="74" t="s">
        <v>95</v>
      </c>
      <c r="G1163" s="75" t="s">
        <v>96</v>
      </c>
    </row>
    <row r="1164" spans="2:7" ht="18">
      <c r="B1164" s="33"/>
      <c r="C1164" s="28"/>
      <c r="D1164" s="44"/>
      <c r="E1164" s="24" t="s">
        <v>25</v>
      </c>
      <c r="F1164" s="29"/>
      <c r="G1164" s="91"/>
    </row>
    <row r="1165" spans="2:8" ht="16.5">
      <c r="B1165" s="27"/>
      <c r="C1165" s="28"/>
      <c r="D1165" s="40"/>
      <c r="E1165" s="27"/>
      <c r="F1165" s="27"/>
      <c r="G1165" s="31"/>
      <c r="H1165" s="85"/>
    </row>
    <row r="1166" spans="2:7" ht="16.5">
      <c r="B1166" s="33" t="s">
        <v>381</v>
      </c>
      <c r="C1166" s="28"/>
      <c r="D1166" s="33" t="s">
        <v>669</v>
      </c>
      <c r="E1166" s="27" t="s">
        <v>182</v>
      </c>
      <c r="F1166" s="27" t="s">
        <v>670</v>
      </c>
      <c r="G1166" s="31">
        <v>5.406</v>
      </c>
    </row>
    <row r="1167" spans="2:7" ht="16.5">
      <c r="B1167" s="27"/>
      <c r="C1167" s="28"/>
      <c r="D1167" s="33" t="s">
        <v>671</v>
      </c>
      <c r="E1167" s="27"/>
      <c r="F1167" s="27"/>
      <c r="G1167" s="31"/>
    </row>
    <row r="1168" spans="2:7" ht="16.5">
      <c r="B1168" s="27"/>
      <c r="C1168" s="28"/>
      <c r="D1168" s="27"/>
      <c r="E1168" s="27"/>
      <c r="F1168" s="27"/>
      <c r="G1168" s="31"/>
    </row>
    <row r="1169" spans="2:7" ht="18">
      <c r="B1169" s="27"/>
      <c r="C1169" s="28"/>
      <c r="D1169" s="27"/>
      <c r="E1169" s="27"/>
      <c r="F1169" s="37" t="s">
        <v>126</v>
      </c>
      <c r="G1169" s="38">
        <f>SUM(G1166)</f>
        <v>5.406</v>
      </c>
    </row>
    <row r="1170" spans="2:7" ht="16.5">
      <c r="B1170" s="27"/>
      <c r="C1170" s="28"/>
      <c r="D1170" s="27"/>
      <c r="E1170" s="27"/>
      <c r="F1170" s="27"/>
      <c r="G1170" s="31"/>
    </row>
    <row r="1171" spans="2:7" ht="16.5">
      <c r="B1171" s="33" t="s">
        <v>352</v>
      </c>
      <c r="C1171" s="28"/>
      <c r="D1171" s="33" t="s">
        <v>243</v>
      </c>
      <c r="E1171" s="27" t="s">
        <v>672</v>
      </c>
      <c r="F1171" s="27" t="s">
        <v>673</v>
      </c>
      <c r="G1171" s="31">
        <v>1.8</v>
      </c>
    </row>
    <row r="1172" spans="2:7" ht="16.5">
      <c r="B1172" s="27"/>
      <c r="C1172" s="28"/>
      <c r="D1172" s="33" t="s">
        <v>40</v>
      </c>
      <c r="E1172" s="27"/>
      <c r="F1172" s="27"/>
      <c r="G1172" s="31"/>
    </row>
    <row r="1173" spans="2:7" ht="16.5">
      <c r="B1173" s="27"/>
      <c r="C1173" s="28"/>
      <c r="D1173" s="27"/>
      <c r="E1173" s="27"/>
      <c r="F1173" s="27"/>
      <c r="G1173" s="31"/>
    </row>
    <row r="1174" spans="2:7" ht="16.5">
      <c r="B1174" s="27"/>
      <c r="C1174" s="28"/>
      <c r="D1174" s="33" t="s">
        <v>674</v>
      </c>
      <c r="E1174" s="27" t="s">
        <v>672</v>
      </c>
      <c r="F1174" s="27" t="s">
        <v>675</v>
      </c>
      <c r="G1174" s="31">
        <v>1.0130000000000001</v>
      </c>
    </row>
    <row r="1175" spans="2:7" ht="16.5">
      <c r="B1175" s="27"/>
      <c r="C1175" s="28"/>
      <c r="D1175" s="27"/>
      <c r="E1175" s="27"/>
      <c r="F1175" s="27"/>
      <c r="G1175" s="31"/>
    </row>
    <row r="1176" spans="2:7" ht="16.5">
      <c r="B1176" s="27"/>
      <c r="C1176" s="28">
        <v>5926</v>
      </c>
      <c r="D1176" s="33" t="s">
        <v>684</v>
      </c>
      <c r="E1176" s="27" t="s">
        <v>673</v>
      </c>
      <c r="F1176" s="27" t="s">
        <v>675</v>
      </c>
      <c r="G1176" s="31">
        <v>0.03</v>
      </c>
    </row>
    <row r="1177" spans="2:7" ht="16.5">
      <c r="B1177" s="27"/>
      <c r="C1177" s="28"/>
      <c r="D1177" s="33" t="s">
        <v>627</v>
      </c>
      <c r="E1177" s="27"/>
      <c r="F1177" s="27"/>
      <c r="G1177" s="31"/>
    </row>
    <row r="1178" spans="2:7" ht="16.5">
      <c r="B1178" s="27"/>
      <c r="C1178" s="28"/>
      <c r="D1178" s="41" t="s">
        <v>1067</v>
      </c>
      <c r="E1178" s="27"/>
      <c r="F1178" s="27"/>
      <c r="G1178" s="31"/>
    </row>
    <row r="1179" spans="2:7" ht="16.5">
      <c r="B1179" s="27"/>
      <c r="C1179" s="28"/>
      <c r="D1179" s="27"/>
      <c r="E1179" s="27"/>
      <c r="F1179" s="27"/>
      <c r="G1179" s="31"/>
    </row>
    <row r="1180" spans="2:7" ht="16.5">
      <c r="B1180" s="27"/>
      <c r="C1180" s="28">
        <v>5940</v>
      </c>
      <c r="D1180" s="33" t="s">
        <v>676</v>
      </c>
      <c r="E1180" s="27" t="s">
        <v>677</v>
      </c>
      <c r="F1180" s="27" t="s">
        <v>678</v>
      </c>
      <c r="G1180" s="31">
        <v>0.81</v>
      </c>
    </row>
    <row r="1181" spans="2:7" ht="16.5">
      <c r="B1181" s="27"/>
      <c r="C1181" s="28"/>
      <c r="D1181" s="33" t="s">
        <v>41</v>
      </c>
      <c r="E1181" s="27"/>
      <c r="F1181" s="27"/>
      <c r="G1181" s="31"/>
    </row>
    <row r="1182" spans="2:7" ht="16.5">
      <c r="B1182" s="27"/>
      <c r="C1182" s="28"/>
      <c r="D1182" s="41" t="s">
        <v>1049</v>
      </c>
      <c r="E1182" s="27"/>
      <c r="F1182" s="27"/>
      <c r="G1182" s="31"/>
    </row>
    <row r="1183" spans="2:7" ht="16.5">
      <c r="B1183" s="27"/>
      <c r="C1183" s="28"/>
      <c r="D1183" s="27"/>
      <c r="E1183" s="27"/>
      <c r="F1183" s="27"/>
      <c r="G1183" s="31"/>
    </row>
    <row r="1184" spans="2:8" ht="18">
      <c r="B1184" s="27"/>
      <c r="C1184" s="28"/>
      <c r="D1184" s="27"/>
      <c r="E1184" s="27"/>
      <c r="F1184" s="37" t="s">
        <v>144</v>
      </c>
      <c r="G1184" s="38">
        <f>SUM(G1171:G1180)</f>
        <v>3.653</v>
      </c>
      <c r="H1184" s="78"/>
    </row>
    <row r="1185" spans="2:7" ht="16.5">
      <c r="B1185" s="27"/>
      <c r="C1185" s="28"/>
      <c r="D1185" s="27"/>
      <c r="E1185" s="27"/>
      <c r="F1185" s="27"/>
      <c r="G1185" s="31"/>
    </row>
    <row r="1186" spans="2:7" ht="16.5">
      <c r="B1186" s="33" t="s">
        <v>258</v>
      </c>
      <c r="C1186" s="28">
        <v>5902</v>
      </c>
      <c r="D1186" s="33" t="s">
        <v>679</v>
      </c>
      <c r="E1186" s="27" t="s">
        <v>680</v>
      </c>
      <c r="F1186" s="27" t="s">
        <v>681</v>
      </c>
      <c r="G1186" s="31">
        <v>0.4</v>
      </c>
    </row>
    <row r="1187" spans="2:7" ht="16.5">
      <c r="B1187" s="27"/>
      <c r="C1187" s="28"/>
      <c r="D1187" s="41" t="s">
        <v>42</v>
      </c>
      <c r="E1187" s="27"/>
      <c r="F1187" s="27"/>
      <c r="G1187" s="31"/>
    </row>
    <row r="1188" spans="2:7" ht="16.5">
      <c r="B1188" s="27"/>
      <c r="C1188" s="28"/>
      <c r="D1188" s="27"/>
      <c r="E1188" s="27"/>
      <c r="F1188" s="27"/>
      <c r="G1188" s="31"/>
    </row>
    <row r="1189" spans="2:7" ht="16.5">
      <c r="B1189" s="27"/>
      <c r="C1189" s="28">
        <v>5904</v>
      </c>
      <c r="D1189" s="33" t="s">
        <v>682</v>
      </c>
      <c r="E1189" s="27" t="s">
        <v>44</v>
      </c>
      <c r="F1189" s="27" t="s">
        <v>680</v>
      </c>
      <c r="G1189" s="31">
        <v>0.13</v>
      </c>
    </row>
    <row r="1190" spans="2:7" ht="16.5">
      <c r="B1190" s="27"/>
      <c r="C1190" s="28"/>
      <c r="D1190" s="41" t="s">
        <v>43</v>
      </c>
      <c r="E1190" s="27"/>
      <c r="F1190" s="27"/>
      <c r="G1190" s="31"/>
    </row>
    <row r="1191" spans="2:7" ht="16.5">
      <c r="B1191" s="27"/>
      <c r="C1191" s="28"/>
      <c r="D1191" s="27"/>
      <c r="E1191" s="27"/>
      <c r="F1191" s="27"/>
      <c r="G1191" s="31"/>
    </row>
    <row r="1192" spans="2:7" ht="16.5">
      <c r="B1192" s="27"/>
      <c r="C1192" s="28"/>
      <c r="D1192" s="27"/>
      <c r="E1192" s="27"/>
      <c r="F1192" s="27"/>
      <c r="G1192" s="31"/>
    </row>
    <row r="1193" spans="2:7" ht="16.5">
      <c r="B1193" s="27"/>
      <c r="C1193" s="28">
        <v>5906</v>
      </c>
      <c r="D1193" s="33" t="s">
        <v>165</v>
      </c>
      <c r="E1193" s="27" t="s">
        <v>684</v>
      </c>
      <c r="F1193" s="27" t="s">
        <v>673</v>
      </c>
      <c r="G1193" s="31">
        <v>0.15</v>
      </c>
    </row>
    <row r="1194" spans="2:7" ht="16.5">
      <c r="B1194" s="27"/>
      <c r="C1194" s="28"/>
      <c r="D1194" s="41" t="s">
        <v>45</v>
      </c>
      <c r="E1194" s="27"/>
      <c r="F1194" s="27"/>
      <c r="G1194" s="31"/>
    </row>
    <row r="1195" spans="2:7" ht="16.5">
      <c r="B1195" s="27"/>
      <c r="C1195" s="28"/>
      <c r="D1195" s="27"/>
      <c r="E1195" s="27"/>
      <c r="F1195" s="27"/>
      <c r="G1195" s="31"/>
    </row>
    <row r="1196" spans="2:7" ht="16.5">
      <c r="B1196" s="27"/>
      <c r="C1196" s="28">
        <v>5908</v>
      </c>
      <c r="D1196" s="33" t="s">
        <v>685</v>
      </c>
      <c r="E1196" s="27" t="s">
        <v>686</v>
      </c>
      <c r="F1196" s="27" t="s">
        <v>687</v>
      </c>
      <c r="G1196" s="31">
        <v>1.3</v>
      </c>
    </row>
    <row r="1197" spans="2:7" ht="16.5">
      <c r="B1197" s="27"/>
      <c r="C1197" s="28"/>
      <c r="D1197" s="41" t="s">
        <v>46</v>
      </c>
      <c r="E1197" s="27"/>
      <c r="F1197" s="27"/>
      <c r="G1197" s="31"/>
    </row>
    <row r="1198" spans="2:7" ht="16.5">
      <c r="B1198" s="27"/>
      <c r="C1198" s="28"/>
      <c r="D1198" s="27"/>
      <c r="E1198" s="27"/>
      <c r="F1198" s="27"/>
      <c r="G1198" s="31"/>
    </row>
    <row r="1199" spans="2:7" ht="16.5">
      <c r="B1199" s="27"/>
      <c r="C1199" s="28">
        <v>5910</v>
      </c>
      <c r="D1199" s="33" t="s">
        <v>688</v>
      </c>
      <c r="E1199" s="27" t="s">
        <v>337</v>
      </c>
      <c r="F1199" s="27" t="s">
        <v>673</v>
      </c>
      <c r="G1199" s="31">
        <v>0.57</v>
      </c>
    </row>
    <row r="1200" spans="2:7" ht="16.5">
      <c r="B1200" s="27"/>
      <c r="C1200" s="28"/>
      <c r="D1200" s="41" t="s">
        <v>47</v>
      </c>
      <c r="E1200" s="27"/>
      <c r="F1200" s="27"/>
      <c r="G1200" s="31"/>
    </row>
    <row r="1201" spans="2:7" ht="16.5">
      <c r="B1201" s="27"/>
      <c r="C1201" s="28"/>
      <c r="D1201" s="27"/>
      <c r="E1201" s="27"/>
      <c r="F1201" s="27"/>
      <c r="G1201" s="31"/>
    </row>
    <row r="1202" spans="2:7" ht="16.5">
      <c r="B1202" s="27"/>
      <c r="C1202" s="28">
        <v>5912</v>
      </c>
      <c r="D1202" s="33" t="s">
        <v>271</v>
      </c>
      <c r="E1202" s="27" t="s">
        <v>684</v>
      </c>
      <c r="F1202" s="27" t="s">
        <v>689</v>
      </c>
      <c r="G1202" s="31">
        <v>0.17</v>
      </c>
    </row>
    <row r="1203" spans="2:7" ht="16.5">
      <c r="B1203" s="27"/>
      <c r="C1203" s="28"/>
      <c r="D1203" s="41" t="s">
        <v>48</v>
      </c>
      <c r="E1203" s="27"/>
      <c r="F1203" s="27"/>
      <c r="G1203" s="31"/>
    </row>
    <row r="1204" spans="2:7" ht="16.5">
      <c r="B1204" s="27"/>
      <c r="C1204" s="28"/>
      <c r="D1204" s="27"/>
      <c r="E1204" s="27"/>
      <c r="F1204" s="27"/>
      <c r="G1204" s="31"/>
    </row>
    <row r="1205" spans="2:7" ht="16.5">
      <c r="B1205" s="27"/>
      <c r="C1205" s="28">
        <v>5914</v>
      </c>
      <c r="D1205" s="33" t="s">
        <v>294</v>
      </c>
      <c r="E1205" s="27" t="s">
        <v>675</v>
      </c>
      <c r="F1205" s="27" t="s">
        <v>690</v>
      </c>
      <c r="G1205" s="31">
        <v>0.1</v>
      </c>
    </row>
    <row r="1206" spans="2:7" ht="16.5">
      <c r="B1206" s="27"/>
      <c r="C1206" s="28"/>
      <c r="D1206" s="41" t="s">
        <v>49</v>
      </c>
      <c r="E1206" s="27"/>
      <c r="F1206" s="27"/>
      <c r="G1206" s="31"/>
    </row>
    <row r="1207" spans="2:7" ht="16.5">
      <c r="B1207" s="27"/>
      <c r="C1207" s="28"/>
      <c r="D1207" s="27"/>
      <c r="E1207" s="27"/>
      <c r="F1207" s="27"/>
      <c r="G1207" s="31"/>
    </row>
    <row r="1208" spans="2:7" ht="16.5">
      <c r="B1208" s="27"/>
      <c r="C1208" s="28">
        <v>5916</v>
      </c>
      <c r="D1208" s="33" t="s">
        <v>691</v>
      </c>
      <c r="E1208" s="27" t="s">
        <v>294</v>
      </c>
      <c r="F1208" s="27" t="s">
        <v>683</v>
      </c>
      <c r="G1208" s="31">
        <v>0.03</v>
      </c>
    </row>
    <row r="1209" spans="2:7" ht="16.5">
      <c r="B1209" s="27"/>
      <c r="C1209" s="28"/>
      <c r="D1209" s="41" t="s">
        <v>143</v>
      </c>
      <c r="E1209" s="27"/>
      <c r="F1209" s="27"/>
      <c r="G1209" s="31"/>
    </row>
    <row r="1210" spans="2:7" ht="16.5">
      <c r="B1210" s="27"/>
      <c r="C1210" s="28"/>
      <c r="D1210" s="27"/>
      <c r="E1210" s="27"/>
      <c r="F1210" s="27"/>
      <c r="G1210" s="31"/>
    </row>
    <row r="1211" spans="2:7" ht="16.5">
      <c r="B1211" s="27"/>
      <c r="C1211" s="28">
        <v>5918</v>
      </c>
      <c r="D1211" s="33" t="s">
        <v>692</v>
      </c>
      <c r="E1211" s="27" t="s">
        <v>693</v>
      </c>
      <c r="F1211" s="27" t="s">
        <v>694</v>
      </c>
      <c r="G1211" s="31">
        <v>0.02</v>
      </c>
    </row>
    <row r="1212" spans="2:7" ht="16.5">
      <c r="B1212" s="27"/>
      <c r="C1212" s="28"/>
      <c r="D1212" s="41" t="s">
        <v>137</v>
      </c>
      <c r="E1212" s="27"/>
      <c r="F1212" s="27"/>
      <c r="G1212" s="31"/>
    </row>
    <row r="1213" spans="2:7" ht="16.5">
      <c r="B1213" s="27"/>
      <c r="C1213" s="28"/>
      <c r="D1213" s="27"/>
      <c r="E1213" s="27"/>
      <c r="F1213" s="27"/>
      <c r="G1213" s="31"/>
    </row>
    <row r="1214" spans="2:7" ht="16.5">
      <c r="B1214" s="27"/>
      <c r="C1214" s="28">
        <v>5920</v>
      </c>
      <c r="D1214" s="33" t="s">
        <v>695</v>
      </c>
      <c r="E1214" s="27" t="s">
        <v>696</v>
      </c>
      <c r="F1214" s="27" t="s">
        <v>685</v>
      </c>
      <c r="G1214" s="31">
        <v>0.5</v>
      </c>
    </row>
    <row r="1215" spans="2:7" ht="16.5">
      <c r="B1215" s="27"/>
      <c r="C1215" s="28"/>
      <c r="D1215" s="41" t="s">
        <v>46</v>
      </c>
      <c r="E1215" s="27"/>
      <c r="F1215" s="27"/>
      <c r="G1215" s="31"/>
    </row>
    <row r="1216" spans="2:7" ht="16.5">
      <c r="B1216" s="27"/>
      <c r="C1216" s="28"/>
      <c r="D1216" s="27"/>
      <c r="E1216" s="27"/>
      <c r="F1216" s="27"/>
      <c r="G1216" s="31"/>
    </row>
    <row r="1217" spans="2:7" ht="16.5">
      <c r="B1217" s="27"/>
      <c r="C1217" s="28">
        <v>5922</v>
      </c>
      <c r="D1217" s="33" t="s">
        <v>697</v>
      </c>
      <c r="E1217" s="27" t="s">
        <v>673</v>
      </c>
      <c r="F1217" s="27" t="s">
        <v>698</v>
      </c>
      <c r="G1217" s="31">
        <v>0.35</v>
      </c>
    </row>
    <row r="1218" spans="2:7" ht="16.5">
      <c r="B1218" s="27"/>
      <c r="C1218" s="28"/>
      <c r="D1218" s="41" t="s">
        <v>1073</v>
      </c>
      <c r="E1218" s="27"/>
      <c r="F1218" s="27"/>
      <c r="G1218" s="31"/>
    </row>
    <row r="1219" spans="2:7" ht="16.5">
      <c r="B1219" s="27"/>
      <c r="C1219" s="28"/>
      <c r="D1219" s="27"/>
      <c r="E1219" s="27"/>
      <c r="F1219" s="27"/>
      <c r="G1219" s="31"/>
    </row>
    <row r="1220" spans="2:7" ht="16.5">
      <c r="B1220" s="27"/>
      <c r="C1220" s="28">
        <v>5924</v>
      </c>
      <c r="D1220" s="33" t="s">
        <v>699</v>
      </c>
      <c r="E1220" s="27" t="s">
        <v>700</v>
      </c>
      <c r="F1220" s="27" t="s">
        <v>701</v>
      </c>
      <c r="G1220" s="31">
        <v>0.95</v>
      </c>
    </row>
    <row r="1221" spans="2:7" ht="16.5">
      <c r="B1221" s="27"/>
      <c r="C1221" s="28"/>
      <c r="D1221" s="41" t="s">
        <v>1073</v>
      </c>
      <c r="E1221" s="27"/>
      <c r="F1221" s="27"/>
      <c r="G1221" s="31"/>
    </row>
    <row r="1222" spans="2:7" ht="16.5">
      <c r="B1222" s="27"/>
      <c r="C1222" s="28"/>
      <c r="D1222" s="27"/>
      <c r="E1222" s="27"/>
      <c r="F1222" s="27"/>
      <c r="G1222" s="31"/>
    </row>
    <row r="1223" spans="2:7" ht="16.5">
      <c r="B1223" s="27"/>
      <c r="C1223" s="28">
        <v>5926</v>
      </c>
      <c r="D1223" s="33" t="s">
        <v>684</v>
      </c>
      <c r="E1223" s="27" t="s">
        <v>675</v>
      </c>
      <c r="F1223" s="27" t="s">
        <v>678</v>
      </c>
      <c r="G1223" s="31">
        <v>0.93</v>
      </c>
    </row>
    <row r="1224" spans="2:7" ht="16.5">
      <c r="B1224" s="27"/>
      <c r="C1224" s="28"/>
      <c r="D1224" s="33" t="s">
        <v>937</v>
      </c>
      <c r="E1224" s="27"/>
      <c r="F1224" s="27"/>
      <c r="G1224" s="31"/>
    </row>
    <row r="1225" spans="2:7" ht="16.5">
      <c r="B1225" s="27"/>
      <c r="C1225" s="28"/>
      <c r="D1225" s="41" t="s">
        <v>1067</v>
      </c>
      <c r="E1225" s="27"/>
      <c r="F1225" s="27"/>
      <c r="G1225" s="31"/>
    </row>
    <row r="1226" spans="2:7" ht="16.5">
      <c r="B1226" s="27"/>
      <c r="C1226" s="28"/>
      <c r="D1226" s="27"/>
      <c r="E1226" s="27"/>
      <c r="F1226" s="27"/>
      <c r="G1226" s="31"/>
    </row>
    <row r="1227" spans="2:7" ht="16.5">
      <c r="B1227" s="27"/>
      <c r="C1227" s="28">
        <v>5928</v>
      </c>
      <c r="D1227" s="33" t="s">
        <v>702</v>
      </c>
      <c r="E1227" s="27" t="s">
        <v>684</v>
      </c>
      <c r="F1227" s="27" t="s">
        <v>703</v>
      </c>
      <c r="G1227" s="31">
        <v>0.32</v>
      </c>
    </row>
    <row r="1228" spans="2:7" ht="16.5">
      <c r="B1228" s="27"/>
      <c r="C1228" s="28"/>
      <c r="D1228" s="41" t="s">
        <v>50</v>
      </c>
      <c r="E1228" s="27"/>
      <c r="F1228" s="27"/>
      <c r="G1228" s="31"/>
    </row>
    <row r="1229" spans="2:7" s="35" customFormat="1" ht="16.5">
      <c r="B1229" s="27"/>
      <c r="C1229" s="28"/>
      <c r="D1229" s="27"/>
      <c r="E1229" s="27"/>
      <c r="F1229" s="27"/>
      <c r="G1229" s="31"/>
    </row>
    <row r="1230" spans="2:7" ht="16.5">
      <c r="B1230" s="27"/>
      <c r="C1230" s="28">
        <v>5930</v>
      </c>
      <c r="D1230" s="33" t="s">
        <v>526</v>
      </c>
      <c r="E1230" s="27" t="s">
        <v>52</v>
      </c>
      <c r="F1230" s="27" t="s">
        <v>675</v>
      </c>
      <c r="G1230" s="31">
        <v>0.77</v>
      </c>
    </row>
    <row r="1231" spans="2:7" ht="16.5">
      <c r="B1231" s="27"/>
      <c r="C1231" s="28"/>
      <c r="D1231" s="41" t="s">
        <v>51</v>
      </c>
      <c r="E1231" s="27"/>
      <c r="F1231" s="27"/>
      <c r="G1231" s="31"/>
    </row>
    <row r="1232" spans="2:7" ht="16.5">
      <c r="B1232" s="27"/>
      <c r="C1232" s="28"/>
      <c r="D1232" s="27"/>
      <c r="E1232" s="27"/>
      <c r="F1232" s="27"/>
      <c r="G1232" s="31"/>
    </row>
    <row r="1233" spans="2:7" ht="16.5">
      <c r="B1233" s="27"/>
      <c r="C1233" s="28">
        <v>5932</v>
      </c>
      <c r="D1233" s="33" t="s">
        <v>683</v>
      </c>
      <c r="E1233" s="27" t="s">
        <v>682</v>
      </c>
      <c r="F1233" s="27" t="s">
        <v>704</v>
      </c>
      <c r="G1233" s="31">
        <v>0.22</v>
      </c>
    </row>
    <row r="1234" spans="2:7" ht="16.5">
      <c r="B1234" s="27"/>
      <c r="C1234" s="28"/>
      <c r="D1234" s="41" t="s">
        <v>43</v>
      </c>
      <c r="E1234" s="27"/>
      <c r="F1234" s="27"/>
      <c r="G1234" s="31"/>
    </row>
    <row r="1235" spans="2:7" ht="16.5">
      <c r="B1235" s="27"/>
      <c r="C1235" s="28"/>
      <c r="D1235" s="27"/>
      <c r="E1235" s="27"/>
      <c r="F1235" s="27"/>
      <c r="G1235" s="31"/>
    </row>
    <row r="1236" spans="2:7" ht="16.5">
      <c r="B1236" s="27"/>
      <c r="C1236" s="28"/>
      <c r="D1236" s="27"/>
      <c r="E1236" s="27"/>
      <c r="F1236" s="27"/>
      <c r="G1236" s="31"/>
    </row>
    <row r="1237" spans="2:7" ht="16.5">
      <c r="B1237" s="27"/>
      <c r="C1237" s="28">
        <v>5934</v>
      </c>
      <c r="D1237" s="33" t="s">
        <v>337</v>
      </c>
      <c r="E1237" s="27" t="s">
        <v>705</v>
      </c>
      <c r="F1237" s="27" t="s">
        <v>706</v>
      </c>
      <c r="G1237" s="31">
        <v>0.3</v>
      </c>
    </row>
    <row r="1238" spans="2:7" ht="16.5">
      <c r="B1238" s="27"/>
      <c r="C1238" s="28"/>
      <c r="D1238" s="41" t="s">
        <v>137</v>
      </c>
      <c r="E1238" s="27"/>
      <c r="F1238" s="27"/>
      <c r="G1238" s="31"/>
    </row>
    <row r="1239" spans="2:7" ht="16.5">
      <c r="B1239" s="27"/>
      <c r="C1239" s="28"/>
      <c r="D1239" s="27"/>
      <c r="E1239" s="27"/>
      <c r="F1239" s="27"/>
      <c r="G1239" s="31"/>
    </row>
    <row r="1240" spans="2:7" ht="16.5">
      <c r="B1240" s="27"/>
      <c r="C1240" s="28">
        <v>5936</v>
      </c>
      <c r="D1240" s="33" t="s">
        <v>707</v>
      </c>
      <c r="E1240" s="27" t="s">
        <v>700</v>
      </c>
      <c r="F1240" s="27" t="s">
        <v>708</v>
      </c>
      <c r="G1240" s="31">
        <v>1.06</v>
      </c>
    </row>
    <row r="1241" spans="2:7" ht="16.5">
      <c r="B1241" s="27"/>
      <c r="C1241" s="28"/>
      <c r="D1241" s="41" t="s">
        <v>1056</v>
      </c>
      <c r="E1241" s="27"/>
      <c r="F1241" s="27"/>
      <c r="G1241" s="31"/>
    </row>
    <row r="1242" spans="2:7" ht="16.5">
      <c r="B1242" s="27"/>
      <c r="C1242" s="28"/>
      <c r="D1242" s="27"/>
      <c r="E1242" s="27"/>
      <c r="F1242" s="27"/>
      <c r="G1242" s="31"/>
    </row>
    <row r="1243" spans="2:7" ht="16.5">
      <c r="B1243" s="27"/>
      <c r="C1243" s="28">
        <v>5938</v>
      </c>
      <c r="D1243" s="33" t="s">
        <v>681</v>
      </c>
      <c r="E1243" s="27" t="s">
        <v>709</v>
      </c>
      <c r="F1243" s="27" t="s">
        <v>682</v>
      </c>
      <c r="G1243" s="31">
        <v>0.08</v>
      </c>
    </row>
    <row r="1244" spans="2:7" ht="16.5">
      <c r="B1244" s="27"/>
      <c r="C1244" s="28"/>
      <c r="D1244" s="41" t="s">
        <v>42</v>
      </c>
      <c r="E1244" s="27"/>
      <c r="F1244" s="27"/>
      <c r="G1244" s="31"/>
    </row>
    <row r="1245" spans="2:7" ht="16.5">
      <c r="B1245" s="27"/>
      <c r="C1245" s="28"/>
      <c r="D1245" s="41"/>
      <c r="E1245" s="27"/>
      <c r="F1245" s="27"/>
      <c r="G1245" s="31"/>
    </row>
    <row r="1246" spans="2:7" ht="18">
      <c r="B1246" s="27"/>
      <c r="C1246" s="28"/>
      <c r="D1246" s="41"/>
      <c r="E1246" s="27"/>
      <c r="F1246" s="37" t="s">
        <v>189</v>
      </c>
      <c r="G1246" s="38">
        <f>SUM(G1186:G1243)</f>
        <v>8.35</v>
      </c>
    </row>
    <row r="1247" spans="2:7" ht="16.5">
      <c r="B1247" s="27"/>
      <c r="C1247" s="28"/>
      <c r="D1247" s="40"/>
      <c r="E1247" s="27"/>
      <c r="F1247" s="27"/>
      <c r="G1247" s="31"/>
    </row>
    <row r="1248" spans="2:7" ht="16.5">
      <c r="B1248" s="27"/>
      <c r="C1248" s="28"/>
      <c r="D1248" s="40"/>
      <c r="E1248" s="27"/>
      <c r="F1248" s="27"/>
      <c r="G1248" s="31"/>
    </row>
    <row r="1249" spans="2:7" ht="18">
      <c r="B1249" s="5"/>
      <c r="C1249" s="42"/>
      <c r="D1249" s="49"/>
      <c r="E1249" s="50" t="s">
        <v>710</v>
      </c>
      <c r="F1249" s="50" t="s">
        <v>212</v>
      </c>
      <c r="G1249" s="51">
        <v>0</v>
      </c>
    </row>
    <row r="1250" spans="2:7" ht="18">
      <c r="B1250" s="27"/>
      <c r="C1250" s="28"/>
      <c r="D1250" s="40"/>
      <c r="E1250" s="27"/>
      <c r="F1250" s="37" t="s">
        <v>213</v>
      </c>
      <c r="G1250" s="38">
        <f>SUM(G1247)</f>
        <v>0</v>
      </c>
    </row>
    <row r="1251" spans="2:7" ht="18">
      <c r="B1251" s="27"/>
      <c r="C1251" s="28"/>
      <c r="D1251" s="40"/>
      <c r="E1251" s="27"/>
      <c r="F1251" s="37" t="s">
        <v>214</v>
      </c>
      <c r="G1251" s="38">
        <f>G1169</f>
        <v>5.406</v>
      </c>
    </row>
    <row r="1252" spans="2:7" ht="18">
      <c r="B1252" s="27"/>
      <c r="C1252" s="28"/>
      <c r="D1252" s="40"/>
      <c r="E1252" s="27"/>
      <c r="F1252" s="37" t="s">
        <v>215</v>
      </c>
      <c r="G1252" s="38">
        <f>G1184</f>
        <v>3.653</v>
      </c>
    </row>
    <row r="1253" spans="2:7" ht="18">
      <c r="B1253" s="27"/>
      <c r="C1253" s="28"/>
      <c r="D1253" s="40"/>
      <c r="E1253" s="27"/>
      <c r="F1253" s="37" t="s">
        <v>216</v>
      </c>
      <c r="G1253" s="38">
        <f>G1246</f>
        <v>8.35</v>
      </c>
    </row>
    <row r="1254" spans="2:7" ht="18">
      <c r="B1254" s="27"/>
      <c r="C1254" s="28"/>
      <c r="D1254" s="40"/>
      <c r="E1254" s="27"/>
      <c r="F1254" s="37" t="s">
        <v>217</v>
      </c>
      <c r="G1254" s="38">
        <f>SUM(G1249:G1253)</f>
        <v>17.409</v>
      </c>
    </row>
    <row r="1255" spans="2:7" ht="18">
      <c r="B1255" s="27"/>
      <c r="C1255" s="28"/>
      <c r="D1255" s="40"/>
      <c r="E1255" s="27"/>
      <c r="F1255" s="37" t="s">
        <v>218</v>
      </c>
      <c r="G1255" s="38">
        <v>34.97</v>
      </c>
    </row>
    <row r="1256" spans="2:7" ht="18">
      <c r="B1256" s="27"/>
      <c r="C1256" s="28"/>
      <c r="D1256" s="40"/>
      <c r="E1256" s="27"/>
      <c r="F1256" s="52"/>
      <c r="G1256" s="38"/>
    </row>
    <row r="1257" spans="2:7" ht="18">
      <c r="B1257" s="27"/>
      <c r="C1257" s="28"/>
      <c r="D1257" s="40"/>
      <c r="E1257" s="27"/>
      <c r="F1257" s="37" t="s">
        <v>219</v>
      </c>
      <c r="G1257" s="38">
        <f>SUM(G1254:G1255)</f>
        <v>52.379</v>
      </c>
    </row>
    <row r="1258" spans="2:7" ht="18.75" thickBot="1">
      <c r="B1258" s="46"/>
      <c r="C1258" s="47"/>
      <c r="D1258" s="53"/>
      <c r="E1258" s="46"/>
      <c r="F1258" s="54" t="s">
        <v>220</v>
      </c>
      <c r="G1258" s="55">
        <f>(G1254/G1257*100)</f>
        <v>33.23660245518242</v>
      </c>
    </row>
    <row r="1259" spans="2:7" ht="18">
      <c r="B1259" s="62"/>
      <c r="C1259" s="63"/>
      <c r="D1259" s="64"/>
      <c r="E1259" s="92" t="s">
        <v>26</v>
      </c>
      <c r="F1259" s="9"/>
      <c r="G1259" s="89"/>
    </row>
    <row r="1260" spans="2:7" ht="18.75" thickBot="1">
      <c r="B1260" s="62"/>
      <c r="C1260" s="63"/>
      <c r="D1260" s="64"/>
      <c r="E1260" s="93" t="s">
        <v>27</v>
      </c>
      <c r="F1260" s="35"/>
      <c r="G1260" s="89"/>
    </row>
    <row r="1261" spans="2:7" ht="16.5">
      <c r="B1261" s="68"/>
      <c r="C1261" s="69"/>
      <c r="D1261" s="70"/>
      <c r="E1261" s="10"/>
      <c r="F1261" s="10"/>
      <c r="G1261" s="90"/>
    </row>
    <row r="1262" spans="2:7" ht="18">
      <c r="B1262" s="24" t="s">
        <v>92</v>
      </c>
      <c r="C1262" s="73"/>
      <c r="D1262" s="83" t="s">
        <v>93</v>
      </c>
      <c r="E1262" s="74" t="s">
        <v>94</v>
      </c>
      <c r="F1262" s="74" t="s">
        <v>95</v>
      </c>
      <c r="G1262" s="75" t="s">
        <v>96</v>
      </c>
    </row>
    <row r="1263" spans="2:7" ht="18">
      <c r="B1263" s="27"/>
      <c r="C1263" s="28"/>
      <c r="D1263" s="40"/>
      <c r="E1263" s="24" t="s">
        <v>28</v>
      </c>
      <c r="F1263" s="27"/>
      <c r="G1263" s="31"/>
    </row>
    <row r="1264" spans="2:8" ht="16.5">
      <c r="B1264" s="27"/>
      <c r="C1264" s="28"/>
      <c r="D1264" s="40"/>
      <c r="E1264" s="27"/>
      <c r="F1264" s="27"/>
      <c r="G1264" s="31"/>
      <c r="H1264" s="85"/>
    </row>
    <row r="1265" spans="2:7" ht="16.5">
      <c r="B1265" s="33" t="s">
        <v>508</v>
      </c>
      <c r="C1265" s="28"/>
      <c r="D1265" s="33" t="s">
        <v>711</v>
      </c>
      <c r="E1265" s="27" t="s">
        <v>712</v>
      </c>
      <c r="F1265" s="27" t="s">
        <v>713</v>
      </c>
      <c r="G1265" s="31">
        <v>1.585</v>
      </c>
    </row>
    <row r="1266" spans="2:7" ht="16.5">
      <c r="B1266" s="33" t="s">
        <v>101</v>
      </c>
      <c r="C1266" s="28"/>
      <c r="D1266" s="27"/>
      <c r="E1266" s="27"/>
      <c r="F1266" s="27"/>
      <c r="G1266" s="31"/>
    </row>
    <row r="1267" spans="2:256" ht="18">
      <c r="B1267" s="52"/>
      <c r="C1267" s="76"/>
      <c r="D1267" s="52"/>
      <c r="E1267" s="52"/>
      <c r="F1267" s="88" t="s">
        <v>117</v>
      </c>
      <c r="G1267" s="31">
        <f>SUM(G1265)</f>
        <v>1.585</v>
      </c>
      <c r="H1267" s="78"/>
      <c r="I1267" s="78"/>
      <c r="J1267" s="78"/>
      <c r="K1267" s="78"/>
      <c r="L1267" s="78"/>
      <c r="M1267" s="78"/>
      <c r="N1267" s="78"/>
      <c r="O1267" s="78"/>
      <c r="P1267" s="78"/>
      <c r="Q1267" s="78"/>
      <c r="R1267" s="78"/>
      <c r="S1267" s="78"/>
      <c r="T1267" s="78"/>
      <c r="U1267" s="78"/>
      <c r="V1267" s="78"/>
      <c r="W1267" s="78"/>
      <c r="X1267" s="78"/>
      <c r="Y1267" s="78"/>
      <c r="Z1267" s="78"/>
      <c r="AA1267" s="78"/>
      <c r="AB1267" s="78"/>
      <c r="AC1267" s="78"/>
      <c r="AD1267" s="78"/>
      <c r="AE1267" s="78"/>
      <c r="AF1267" s="78"/>
      <c r="AG1267" s="78"/>
      <c r="AH1267" s="78"/>
      <c r="AI1267" s="78"/>
      <c r="AJ1267" s="78"/>
      <c r="AK1267" s="78"/>
      <c r="AL1267" s="78"/>
      <c r="AM1267" s="78"/>
      <c r="AN1267" s="78"/>
      <c r="AO1267" s="78"/>
      <c r="AP1267" s="78"/>
      <c r="AQ1267" s="78"/>
      <c r="AR1267" s="78"/>
      <c r="AS1267" s="78"/>
      <c r="AT1267" s="78"/>
      <c r="AU1267" s="78"/>
      <c r="AV1267" s="78"/>
      <c r="AW1267" s="78"/>
      <c r="AX1267" s="78"/>
      <c r="AY1267" s="78"/>
      <c r="AZ1267" s="78"/>
      <c r="BA1267" s="78"/>
      <c r="BB1267" s="78"/>
      <c r="BC1267" s="78"/>
      <c r="BD1267" s="78"/>
      <c r="BE1267" s="78"/>
      <c r="BF1267" s="78"/>
      <c r="BG1267" s="78"/>
      <c r="BH1267" s="78"/>
      <c r="BI1267" s="78"/>
      <c r="BJ1267" s="78"/>
      <c r="BK1267" s="78"/>
      <c r="BL1267" s="78"/>
      <c r="BM1267" s="78"/>
      <c r="BN1267" s="78"/>
      <c r="BO1267" s="78"/>
      <c r="BP1267" s="78"/>
      <c r="BQ1267" s="78"/>
      <c r="BR1267" s="78"/>
      <c r="BS1267" s="78"/>
      <c r="BT1267" s="78"/>
      <c r="BU1267" s="78"/>
      <c r="BV1267" s="78"/>
      <c r="BW1267" s="78"/>
      <c r="BX1267" s="78"/>
      <c r="BY1267" s="78"/>
      <c r="BZ1267" s="78"/>
      <c r="CA1267" s="78"/>
      <c r="CB1267" s="78"/>
      <c r="CC1267" s="78"/>
      <c r="CD1267" s="78"/>
      <c r="CE1267" s="78"/>
      <c r="CF1267" s="78"/>
      <c r="CG1267" s="78"/>
      <c r="CH1267" s="78"/>
      <c r="CI1267" s="78"/>
      <c r="CJ1267" s="78"/>
      <c r="CK1267" s="78"/>
      <c r="CL1267" s="78"/>
      <c r="CM1267" s="78"/>
      <c r="CN1267" s="78"/>
      <c r="CO1267" s="78"/>
      <c r="CP1267" s="78"/>
      <c r="CQ1267" s="78"/>
      <c r="CR1267" s="78"/>
      <c r="CS1267" s="78"/>
      <c r="CT1267" s="78"/>
      <c r="CU1267" s="78"/>
      <c r="CV1267" s="78"/>
      <c r="CW1267" s="78"/>
      <c r="CX1267" s="78"/>
      <c r="CY1267" s="78"/>
      <c r="CZ1267" s="78"/>
      <c r="DA1267" s="78"/>
      <c r="DB1267" s="78"/>
      <c r="DC1267" s="78"/>
      <c r="DD1267" s="78"/>
      <c r="DE1267" s="78"/>
      <c r="DF1267" s="78"/>
      <c r="DG1267" s="78"/>
      <c r="DH1267" s="78"/>
      <c r="DI1267" s="78"/>
      <c r="DJ1267" s="78"/>
      <c r="DK1267" s="78"/>
      <c r="DL1267" s="78"/>
      <c r="DM1267" s="78"/>
      <c r="DN1267" s="78"/>
      <c r="DO1267" s="78"/>
      <c r="DP1267" s="78"/>
      <c r="DQ1267" s="78"/>
      <c r="DR1267" s="78"/>
      <c r="DS1267" s="78"/>
      <c r="DT1267" s="78"/>
      <c r="DU1267" s="78"/>
      <c r="DV1267" s="78"/>
      <c r="DW1267" s="78"/>
      <c r="DX1267" s="78"/>
      <c r="DY1267" s="78"/>
      <c r="DZ1267" s="78"/>
      <c r="EA1267" s="78"/>
      <c r="EB1267" s="78"/>
      <c r="EC1267" s="78"/>
      <c r="ED1267" s="78"/>
      <c r="EE1267" s="78"/>
      <c r="EF1267" s="78"/>
      <c r="EG1267" s="78"/>
      <c r="EH1267" s="78"/>
      <c r="EI1267" s="78"/>
      <c r="EJ1267" s="78"/>
      <c r="EK1267" s="78"/>
      <c r="EL1267" s="78"/>
      <c r="EM1267" s="78"/>
      <c r="EN1267" s="78"/>
      <c r="EO1267" s="78"/>
      <c r="EP1267" s="78"/>
      <c r="EQ1267" s="78"/>
      <c r="ER1267" s="78"/>
      <c r="ES1267" s="78"/>
      <c r="ET1267" s="78"/>
      <c r="EU1267" s="78"/>
      <c r="EV1267" s="78"/>
      <c r="EW1267" s="78"/>
      <c r="EX1267" s="78"/>
      <c r="EY1267" s="78"/>
      <c r="EZ1267" s="78"/>
      <c r="FA1267" s="78"/>
      <c r="FB1267" s="78"/>
      <c r="FC1267" s="78"/>
      <c r="FD1267" s="78"/>
      <c r="FE1267" s="78"/>
      <c r="FF1267" s="78"/>
      <c r="FG1267" s="78"/>
      <c r="FH1267" s="78"/>
      <c r="FI1267" s="78"/>
      <c r="FJ1267" s="78"/>
      <c r="FK1267" s="78"/>
      <c r="FL1267" s="78"/>
      <c r="FM1267" s="78"/>
      <c r="FN1267" s="78"/>
      <c r="FO1267" s="78"/>
      <c r="FP1267" s="78"/>
      <c r="FQ1267" s="78"/>
      <c r="FR1267" s="78"/>
      <c r="FS1267" s="78"/>
      <c r="FT1267" s="78"/>
      <c r="FU1267" s="78"/>
      <c r="FV1267" s="78"/>
      <c r="FW1267" s="78"/>
      <c r="FX1267" s="78"/>
      <c r="FY1267" s="78"/>
      <c r="FZ1267" s="78"/>
      <c r="GA1267" s="78"/>
      <c r="GB1267" s="78"/>
      <c r="GC1267" s="78"/>
      <c r="GD1267" s="78"/>
      <c r="GE1267" s="78"/>
      <c r="GF1267" s="78"/>
      <c r="GG1267" s="78"/>
      <c r="GH1267" s="78"/>
      <c r="GI1267" s="78"/>
      <c r="GJ1267" s="78"/>
      <c r="GK1267" s="78"/>
      <c r="GL1267" s="78"/>
      <c r="GM1267" s="78"/>
      <c r="GN1267" s="78"/>
      <c r="GO1267" s="78"/>
      <c r="GP1267" s="78"/>
      <c r="GQ1267" s="78"/>
      <c r="GR1267" s="78"/>
      <c r="GS1267" s="78"/>
      <c r="GT1267" s="78"/>
      <c r="GU1267" s="78"/>
      <c r="GV1267" s="78"/>
      <c r="GW1267" s="78"/>
      <c r="GX1267" s="78"/>
      <c r="GY1267" s="78"/>
      <c r="GZ1267" s="78"/>
      <c r="HA1267" s="78"/>
      <c r="HB1267" s="78"/>
      <c r="HC1267" s="78"/>
      <c r="HD1267" s="78"/>
      <c r="HE1267" s="78"/>
      <c r="HF1267" s="78"/>
      <c r="HG1267" s="78"/>
      <c r="HH1267" s="78"/>
      <c r="HI1267" s="78"/>
      <c r="HJ1267" s="78"/>
      <c r="HK1267" s="78"/>
      <c r="HL1267" s="78"/>
      <c r="HM1267" s="78"/>
      <c r="HN1267" s="78"/>
      <c r="HO1267" s="78"/>
      <c r="HP1267" s="78"/>
      <c r="HQ1267" s="78"/>
      <c r="HR1267" s="78"/>
      <c r="HS1267" s="78"/>
      <c r="HT1267" s="78"/>
      <c r="HU1267" s="78"/>
      <c r="HV1267" s="78"/>
      <c r="HW1267" s="78"/>
      <c r="HX1267" s="78"/>
      <c r="HY1267" s="78"/>
      <c r="HZ1267" s="78"/>
      <c r="IA1267" s="78"/>
      <c r="IB1267" s="78"/>
      <c r="IC1267" s="78"/>
      <c r="ID1267" s="78"/>
      <c r="IE1267" s="78"/>
      <c r="IF1267" s="78"/>
      <c r="IG1267" s="78"/>
      <c r="IH1267" s="78"/>
      <c r="II1267" s="78"/>
      <c r="IJ1267" s="78"/>
      <c r="IK1267" s="78"/>
      <c r="IL1267" s="78"/>
      <c r="IM1267" s="78"/>
      <c r="IN1267" s="78"/>
      <c r="IO1267" s="78"/>
      <c r="IP1267" s="78"/>
      <c r="IQ1267" s="78"/>
      <c r="IR1267" s="78"/>
      <c r="IS1267" s="78"/>
      <c r="IT1267" s="78"/>
      <c r="IU1267" s="78"/>
      <c r="IV1267" s="78"/>
    </row>
    <row r="1268" spans="2:7" ht="16.5">
      <c r="B1268" s="27"/>
      <c r="C1268" s="28"/>
      <c r="D1268" s="27"/>
      <c r="E1268" s="27"/>
      <c r="F1268" s="27"/>
      <c r="G1268" s="31"/>
    </row>
    <row r="1269" spans="2:7" ht="16.5">
      <c r="B1269" s="33" t="s">
        <v>381</v>
      </c>
      <c r="C1269" s="28"/>
      <c r="D1269" s="33" t="s">
        <v>714</v>
      </c>
      <c r="E1269" s="27" t="s">
        <v>712</v>
      </c>
      <c r="F1269" s="27" t="s">
        <v>715</v>
      </c>
      <c r="G1269" s="31">
        <v>3.359</v>
      </c>
    </row>
    <row r="1270" spans="2:7" ht="16.5">
      <c r="B1270" s="27"/>
      <c r="C1270" s="28"/>
      <c r="D1270" s="33" t="s">
        <v>716</v>
      </c>
      <c r="E1270" s="27"/>
      <c r="F1270" s="27"/>
      <c r="G1270" s="31"/>
    </row>
    <row r="1271" spans="2:7" ht="16.5">
      <c r="B1271" s="27"/>
      <c r="C1271" s="28"/>
      <c r="D1271" s="27"/>
      <c r="E1271" s="27"/>
      <c r="F1271" s="27"/>
      <c r="G1271" s="31"/>
    </row>
    <row r="1272" spans="2:256" ht="18">
      <c r="B1272" s="52"/>
      <c r="C1272" s="76"/>
      <c r="D1272" s="52"/>
      <c r="E1272" s="52"/>
      <c r="F1272" s="37" t="s">
        <v>126</v>
      </c>
      <c r="G1272" s="38">
        <f>SUM(G1269)</f>
        <v>3.359</v>
      </c>
      <c r="H1272" s="78"/>
      <c r="I1272" s="78"/>
      <c r="J1272" s="78"/>
      <c r="K1272" s="78"/>
      <c r="L1272" s="78"/>
      <c r="M1272" s="78"/>
      <c r="N1272" s="78"/>
      <c r="O1272" s="78"/>
      <c r="P1272" s="78"/>
      <c r="Q1272" s="78"/>
      <c r="R1272" s="78"/>
      <c r="S1272" s="78"/>
      <c r="T1272" s="78"/>
      <c r="U1272" s="78"/>
      <c r="V1272" s="78"/>
      <c r="W1272" s="78"/>
      <c r="X1272" s="78"/>
      <c r="Y1272" s="78"/>
      <c r="Z1272" s="78"/>
      <c r="AA1272" s="78"/>
      <c r="AB1272" s="78"/>
      <c r="AC1272" s="78"/>
      <c r="AD1272" s="78"/>
      <c r="AE1272" s="78"/>
      <c r="AF1272" s="78"/>
      <c r="AG1272" s="78"/>
      <c r="AH1272" s="78"/>
      <c r="AI1272" s="78"/>
      <c r="AJ1272" s="78"/>
      <c r="AK1272" s="78"/>
      <c r="AL1272" s="78"/>
      <c r="AM1272" s="78"/>
      <c r="AN1272" s="78"/>
      <c r="AO1272" s="78"/>
      <c r="AP1272" s="78"/>
      <c r="AQ1272" s="78"/>
      <c r="AR1272" s="78"/>
      <c r="AS1272" s="78"/>
      <c r="AT1272" s="78"/>
      <c r="AU1272" s="78"/>
      <c r="AV1272" s="78"/>
      <c r="AW1272" s="78"/>
      <c r="AX1272" s="78"/>
      <c r="AY1272" s="78"/>
      <c r="AZ1272" s="78"/>
      <c r="BA1272" s="78"/>
      <c r="BB1272" s="78"/>
      <c r="BC1272" s="78"/>
      <c r="BD1272" s="78"/>
      <c r="BE1272" s="78"/>
      <c r="BF1272" s="78"/>
      <c r="BG1272" s="78"/>
      <c r="BH1272" s="78"/>
      <c r="BI1272" s="78"/>
      <c r="BJ1272" s="78"/>
      <c r="BK1272" s="78"/>
      <c r="BL1272" s="78"/>
      <c r="BM1272" s="78"/>
      <c r="BN1272" s="78"/>
      <c r="BO1272" s="78"/>
      <c r="BP1272" s="78"/>
      <c r="BQ1272" s="78"/>
      <c r="BR1272" s="78"/>
      <c r="BS1272" s="78"/>
      <c r="BT1272" s="78"/>
      <c r="BU1272" s="78"/>
      <c r="BV1272" s="78"/>
      <c r="BW1272" s="78"/>
      <c r="BX1272" s="78"/>
      <c r="BY1272" s="78"/>
      <c r="BZ1272" s="78"/>
      <c r="CA1272" s="78"/>
      <c r="CB1272" s="78"/>
      <c r="CC1272" s="78"/>
      <c r="CD1272" s="78"/>
      <c r="CE1272" s="78"/>
      <c r="CF1272" s="78"/>
      <c r="CG1272" s="78"/>
      <c r="CH1272" s="78"/>
      <c r="CI1272" s="78"/>
      <c r="CJ1272" s="78"/>
      <c r="CK1272" s="78"/>
      <c r="CL1272" s="78"/>
      <c r="CM1272" s="78"/>
      <c r="CN1272" s="78"/>
      <c r="CO1272" s="78"/>
      <c r="CP1272" s="78"/>
      <c r="CQ1272" s="78"/>
      <c r="CR1272" s="78"/>
      <c r="CS1272" s="78"/>
      <c r="CT1272" s="78"/>
      <c r="CU1272" s="78"/>
      <c r="CV1272" s="78"/>
      <c r="CW1272" s="78"/>
      <c r="CX1272" s="78"/>
      <c r="CY1272" s="78"/>
      <c r="CZ1272" s="78"/>
      <c r="DA1272" s="78"/>
      <c r="DB1272" s="78"/>
      <c r="DC1272" s="78"/>
      <c r="DD1272" s="78"/>
      <c r="DE1272" s="78"/>
      <c r="DF1272" s="78"/>
      <c r="DG1272" s="78"/>
      <c r="DH1272" s="78"/>
      <c r="DI1272" s="78"/>
      <c r="DJ1272" s="78"/>
      <c r="DK1272" s="78"/>
      <c r="DL1272" s="78"/>
      <c r="DM1272" s="78"/>
      <c r="DN1272" s="78"/>
      <c r="DO1272" s="78"/>
      <c r="DP1272" s="78"/>
      <c r="DQ1272" s="78"/>
      <c r="DR1272" s="78"/>
      <c r="DS1272" s="78"/>
      <c r="DT1272" s="78"/>
      <c r="DU1272" s="78"/>
      <c r="DV1272" s="78"/>
      <c r="DW1272" s="78"/>
      <c r="DX1272" s="78"/>
      <c r="DY1272" s="78"/>
      <c r="DZ1272" s="78"/>
      <c r="EA1272" s="78"/>
      <c r="EB1272" s="78"/>
      <c r="EC1272" s="78"/>
      <c r="ED1272" s="78"/>
      <c r="EE1272" s="78"/>
      <c r="EF1272" s="78"/>
      <c r="EG1272" s="78"/>
      <c r="EH1272" s="78"/>
      <c r="EI1272" s="78"/>
      <c r="EJ1272" s="78"/>
      <c r="EK1272" s="78"/>
      <c r="EL1272" s="78"/>
      <c r="EM1272" s="78"/>
      <c r="EN1272" s="78"/>
      <c r="EO1272" s="78"/>
      <c r="EP1272" s="78"/>
      <c r="EQ1272" s="78"/>
      <c r="ER1272" s="78"/>
      <c r="ES1272" s="78"/>
      <c r="ET1272" s="78"/>
      <c r="EU1272" s="78"/>
      <c r="EV1272" s="78"/>
      <c r="EW1272" s="78"/>
      <c r="EX1272" s="78"/>
      <c r="EY1272" s="78"/>
      <c r="EZ1272" s="78"/>
      <c r="FA1272" s="78"/>
      <c r="FB1272" s="78"/>
      <c r="FC1272" s="78"/>
      <c r="FD1272" s="78"/>
      <c r="FE1272" s="78"/>
      <c r="FF1272" s="78"/>
      <c r="FG1272" s="78"/>
      <c r="FH1272" s="78"/>
      <c r="FI1272" s="78"/>
      <c r="FJ1272" s="78"/>
      <c r="FK1272" s="78"/>
      <c r="FL1272" s="78"/>
      <c r="FM1272" s="78"/>
      <c r="FN1272" s="78"/>
      <c r="FO1272" s="78"/>
      <c r="FP1272" s="78"/>
      <c r="FQ1272" s="78"/>
      <c r="FR1272" s="78"/>
      <c r="FS1272" s="78"/>
      <c r="FT1272" s="78"/>
      <c r="FU1272" s="78"/>
      <c r="FV1272" s="78"/>
      <c r="FW1272" s="78"/>
      <c r="FX1272" s="78"/>
      <c r="FY1272" s="78"/>
      <c r="FZ1272" s="78"/>
      <c r="GA1272" s="78"/>
      <c r="GB1272" s="78"/>
      <c r="GC1272" s="78"/>
      <c r="GD1272" s="78"/>
      <c r="GE1272" s="78"/>
      <c r="GF1272" s="78"/>
      <c r="GG1272" s="78"/>
      <c r="GH1272" s="78"/>
      <c r="GI1272" s="78"/>
      <c r="GJ1272" s="78"/>
      <c r="GK1272" s="78"/>
      <c r="GL1272" s="78"/>
      <c r="GM1272" s="78"/>
      <c r="GN1272" s="78"/>
      <c r="GO1272" s="78"/>
      <c r="GP1272" s="78"/>
      <c r="GQ1272" s="78"/>
      <c r="GR1272" s="78"/>
      <c r="GS1272" s="78"/>
      <c r="GT1272" s="78"/>
      <c r="GU1272" s="78"/>
      <c r="GV1272" s="78"/>
      <c r="GW1272" s="78"/>
      <c r="GX1272" s="78"/>
      <c r="GY1272" s="78"/>
      <c r="GZ1272" s="78"/>
      <c r="HA1272" s="78"/>
      <c r="HB1272" s="78"/>
      <c r="HC1272" s="78"/>
      <c r="HD1272" s="78"/>
      <c r="HE1272" s="78"/>
      <c r="HF1272" s="78"/>
      <c r="HG1272" s="78"/>
      <c r="HH1272" s="78"/>
      <c r="HI1272" s="78"/>
      <c r="HJ1272" s="78"/>
      <c r="HK1272" s="78"/>
      <c r="HL1272" s="78"/>
      <c r="HM1272" s="78"/>
      <c r="HN1272" s="78"/>
      <c r="HO1272" s="78"/>
      <c r="HP1272" s="78"/>
      <c r="HQ1272" s="78"/>
      <c r="HR1272" s="78"/>
      <c r="HS1272" s="78"/>
      <c r="HT1272" s="78"/>
      <c r="HU1272" s="78"/>
      <c r="HV1272" s="78"/>
      <c r="HW1272" s="78"/>
      <c r="HX1272" s="78"/>
      <c r="HY1272" s="78"/>
      <c r="HZ1272" s="78"/>
      <c r="IA1272" s="78"/>
      <c r="IB1272" s="78"/>
      <c r="IC1272" s="78"/>
      <c r="ID1272" s="78"/>
      <c r="IE1272" s="78"/>
      <c r="IF1272" s="78"/>
      <c r="IG1272" s="78"/>
      <c r="IH1272" s="78"/>
      <c r="II1272" s="78"/>
      <c r="IJ1272" s="78"/>
      <c r="IK1272" s="78"/>
      <c r="IL1272" s="78"/>
      <c r="IM1272" s="78"/>
      <c r="IN1272" s="78"/>
      <c r="IO1272" s="78"/>
      <c r="IP1272" s="78"/>
      <c r="IQ1272" s="78"/>
      <c r="IR1272" s="78"/>
      <c r="IS1272" s="78"/>
      <c r="IT1272" s="78"/>
      <c r="IU1272" s="78"/>
      <c r="IV1272" s="78"/>
    </row>
    <row r="1273" spans="2:7" ht="16.5">
      <c r="B1273" s="27"/>
      <c r="C1273" s="28"/>
      <c r="D1273" s="27"/>
      <c r="E1273" s="27"/>
      <c r="F1273" s="27"/>
      <c r="G1273" s="31"/>
    </row>
    <row r="1274" spans="2:7" ht="16.5">
      <c r="B1274" s="33" t="s">
        <v>352</v>
      </c>
      <c r="C1274" s="28"/>
      <c r="D1274" s="33" t="s">
        <v>717</v>
      </c>
      <c r="E1274" s="27" t="s">
        <v>718</v>
      </c>
      <c r="F1274" s="27" t="s">
        <v>719</v>
      </c>
      <c r="G1274" s="31">
        <v>0.905</v>
      </c>
    </row>
    <row r="1275" spans="2:7" ht="16.5">
      <c r="B1275" s="27"/>
      <c r="C1275" s="28"/>
      <c r="D1275" s="33" t="s">
        <v>720</v>
      </c>
      <c r="E1275" s="27"/>
      <c r="F1275" s="27"/>
      <c r="G1275" s="31"/>
    </row>
    <row r="1276" spans="2:7" ht="16.5">
      <c r="B1276" s="27"/>
      <c r="C1276" s="28"/>
      <c r="D1276" s="33" t="s">
        <v>721</v>
      </c>
      <c r="E1276" s="27" t="s">
        <v>722</v>
      </c>
      <c r="F1276" s="27" t="s">
        <v>715</v>
      </c>
      <c r="G1276" s="31">
        <v>1.267</v>
      </c>
    </row>
    <row r="1277" spans="2:7" ht="16.5">
      <c r="B1277" s="27"/>
      <c r="C1277" s="28"/>
      <c r="D1277" s="33" t="s">
        <v>723</v>
      </c>
      <c r="E1277" s="27"/>
      <c r="F1277" s="27"/>
      <c r="G1277" s="31"/>
    </row>
    <row r="1278" spans="2:7" ht="18">
      <c r="B1278" s="27"/>
      <c r="C1278" s="28"/>
      <c r="D1278" s="27"/>
      <c r="E1278" s="27"/>
      <c r="F1278" s="37" t="s">
        <v>724</v>
      </c>
      <c r="G1278" s="38">
        <f>G1274+G1276</f>
        <v>2.1719999999999997</v>
      </c>
    </row>
    <row r="1279" spans="2:7" ht="16.5">
      <c r="B1279" s="27"/>
      <c r="C1279" s="28"/>
      <c r="D1279" s="27"/>
      <c r="E1279" s="27"/>
      <c r="F1279" s="27"/>
      <c r="G1279" s="31"/>
    </row>
    <row r="1280" spans="2:7" ht="16.5">
      <c r="B1280" s="27"/>
      <c r="C1280" s="28">
        <v>6006</v>
      </c>
      <c r="D1280" s="33" t="s">
        <v>725</v>
      </c>
      <c r="E1280" s="27" t="s">
        <v>181</v>
      </c>
      <c r="F1280" s="27" t="s">
        <v>722</v>
      </c>
      <c r="G1280" s="31">
        <v>0.71</v>
      </c>
    </row>
    <row r="1281" spans="2:7" ht="16.5">
      <c r="B1281" s="27"/>
      <c r="C1281" s="28"/>
      <c r="D1281" s="41" t="s">
        <v>137</v>
      </c>
      <c r="E1281" s="27"/>
      <c r="F1281" s="27"/>
      <c r="G1281" s="31"/>
    </row>
    <row r="1282" spans="2:7" ht="16.5">
      <c r="B1282" s="27"/>
      <c r="C1282" s="28"/>
      <c r="D1282" s="27"/>
      <c r="E1282" s="27"/>
      <c r="F1282" s="27"/>
      <c r="G1282" s="31"/>
    </row>
    <row r="1283" spans="2:7" ht="16.5">
      <c r="B1283" s="27"/>
      <c r="C1283" s="28">
        <v>6022</v>
      </c>
      <c r="D1283" s="33" t="s">
        <v>726</v>
      </c>
      <c r="E1283" s="27" t="s">
        <v>718</v>
      </c>
      <c r="F1283" s="27" t="s">
        <v>725</v>
      </c>
      <c r="G1283" s="31">
        <v>0.54</v>
      </c>
    </row>
    <row r="1284" spans="2:7" ht="16.5">
      <c r="B1284" s="27"/>
      <c r="C1284" s="28"/>
      <c r="D1284" s="33" t="s">
        <v>630</v>
      </c>
      <c r="E1284" s="27"/>
      <c r="F1284" s="27"/>
      <c r="G1284" s="31"/>
    </row>
    <row r="1285" spans="2:7" ht="16.5">
      <c r="B1285" s="27"/>
      <c r="C1285" s="28"/>
      <c r="D1285" s="41" t="s">
        <v>137</v>
      </c>
      <c r="E1285" s="27"/>
      <c r="F1285" s="27"/>
      <c r="G1285" s="31"/>
    </row>
    <row r="1286" spans="2:7" ht="16.5">
      <c r="B1286" s="27"/>
      <c r="C1286" s="28"/>
      <c r="D1286" s="27"/>
      <c r="E1286" s="27"/>
      <c r="F1286" s="27"/>
      <c r="G1286" s="31"/>
    </row>
    <row r="1287" spans="2:7" ht="16.5">
      <c r="B1287" s="27"/>
      <c r="C1287" s="28">
        <v>6024</v>
      </c>
      <c r="D1287" s="33" t="s">
        <v>727</v>
      </c>
      <c r="E1287" s="27" t="s">
        <v>718</v>
      </c>
      <c r="F1287" s="27" t="s">
        <v>728</v>
      </c>
      <c r="G1287" s="31">
        <v>0.27</v>
      </c>
    </row>
    <row r="1288" spans="2:7" ht="16.5">
      <c r="B1288" s="27"/>
      <c r="C1288" s="28"/>
      <c r="D1288" s="41" t="s">
        <v>137</v>
      </c>
      <c r="E1288" s="27"/>
      <c r="F1288" s="27"/>
      <c r="G1288" s="31"/>
    </row>
    <row r="1289" spans="2:256" ht="18">
      <c r="B1289" s="27"/>
      <c r="C1289" s="28"/>
      <c r="D1289" s="52"/>
      <c r="E1289" s="52"/>
      <c r="F1289" s="37" t="s">
        <v>144</v>
      </c>
      <c r="G1289" s="38">
        <f>SUM(G1274:G1287)-G1278</f>
        <v>3.6919999999999993</v>
      </c>
      <c r="H1289" s="78"/>
      <c r="I1289" s="78"/>
      <c r="J1289" s="78"/>
      <c r="K1289" s="78"/>
      <c r="L1289" s="78"/>
      <c r="M1289" s="78"/>
      <c r="N1289" s="78"/>
      <c r="O1289" s="78"/>
      <c r="P1289" s="78"/>
      <c r="Q1289" s="78"/>
      <c r="R1289" s="78"/>
      <c r="S1289" s="78"/>
      <c r="T1289" s="78"/>
      <c r="U1289" s="78"/>
      <c r="V1289" s="78"/>
      <c r="W1289" s="78"/>
      <c r="X1289" s="78"/>
      <c r="Y1289" s="78"/>
      <c r="Z1289" s="78"/>
      <c r="AA1289" s="78"/>
      <c r="AB1289" s="78"/>
      <c r="AC1289" s="78"/>
      <c r="AD1289" s="78"/>
      <c r="AE1289" s="78"/>
      <c r="AF1289" s="78"/>
      <c r="AG1289" s="78"/>
      <c r="AH1289" s="78"/>
      <c r="AI1289" s="78"/>
      <c r="AJ1289" s="78"/>
      <c r="AK1289" s="78"/>
      <c r="AL1289" s="78"/>
      <c r="AM1289" s="78"/>
      <c r="AN1289" s="78"/>
      <c r="AO1289" s="78"/>
      <c r="AP1289" s="78"/>
      <c r="AQ1289" s="78"/>
      <c r="AR1289" s="78"/>
      <c r="AS1289" s="78"/>
      <c r="AT1289" s="78"/>
      <c r="AU1289" s="78"/>
      <c r="AV1289" s="78"/>
      <c r="AW1289" s="78"/>
      <c r="AX1289" s="78"/>
      <c r="AY1289" s="78"/>
      <c r="AZ1289" s="78"/>
      <c r="BA1289" s="78"/>
      <c r="BB1289" s="78"/>
      <c r="BC1289" s="78"/>
      <c r="BD1289" s="78"/>
      <c r="BE1289" s="78"/>
      <c r="BF1289" s="78"/>
      <c r="BG1289" s="78"/>
      <c r="BH1289" s="78"/>
      <c r="BI1289" s="78"/>
      <c r="BJ1289" s="78"/>
      <c r="BK1289" s="78"/>
      <c r="BL1289" s="78"/>
      <c r="BM1289" s="78"/>
      <c r="BN1289" s="78"/>
      <c r="BO1289" s="78"/>
      <c r="BP1289" s="78"/>
      <c r="BQ1289" s="78"/>
      <c r="BR1289" s="78"/>
      <c r="BS1289" s="78"/>
      <c r="BT1289" s="78"/>
      <c r="BU1289" s="78"/>
      <c r="BV1289" s="78"/>
      <c r="BW1289" s="78"/>
      <c r="BX1289" s="78"/>
      <c r="BY1289" s="78"/>
      <c r="BZ1289" s="78"/>
      <c r="CA1289" s="78"/>
      <c r="CB1289" s="78"/>
      <c r="CC1289" s="78"/>
      <c r="CD1289" s="78"/>
      <c r="CE1289" s="78"/>
      <c r="CF1289" s="78"/>
      <c r="CG1289" s="78"/>
      <c r="CH1289" s="78"/>
      <c r="CI1289" s="78"/>
      <c r="CJ1289" s="78"/>
      <c r="CK1289" s="78"/>
      <c r="CL1289" s="78"/>
      <c r="CM1289" s="78"/>
      <c r="CN1289" s="78"/>
      <c r="CO1289" s="78"/>
      <c r="CP1289" s="78"/>
      <c r="CQ1289" s="78"/>
      <c r="CR1289" s="78"/>
      <c r="CS1289" s="78"/>
      <c r="CT1289" s="78"/>
      <c r="CU1289" s="78"/>
      <c r="CV1289" s="78"/>
      <c r="CW1289" s="78"/>
      <c r="CX1289" s="78"/>
      <c r="CY1289" s="78"/>
      <c r="CZ1289" s="78"/>
      <c r="DA1289" s="78"/>
      <c r="DB1289" s="78"/>
      <c r="DC1289" s="78"/>
      <c r="DD1289" s="78"/>
      <c r="DE1289" s="78"/>
      <c r="DF1289" s="78"/>
      <c r="DG1289" s="78"/>
      <c r="DH1289" s="78"/>
      <c r="DI1289" s="78"/>
      <c r="DJ1289" s="78"/>
      <c r="DK1289" s="78"/>
      <c r="DL1289" s="78"/>
      <c r="DM1289" s="78"/>
      <c r="DN1289" s="78"/>
      <c r="DO1289" s="78"/>
      <c r="DP1289" s="78"/>
      <c r="DQ1289" s="78"/>
      <c r="DR1289" s="78"/>
      <c r="DS1289" s="78"/>
      <c r="DT1289" s="78"/>
      <c r="DU1289" s="78"/>
      <c r="DV1289" s="78"/>
      <c r="DW1289" s="78"/>
      <c r="DX1289" s="78"/>
      <c r="DY1289" s="78"/>
      <c r="DZ1289" s="78"/>
      <c r="EA1289" s="78"/>
      <c r="EB1289" s="78"/>
      <c r="EC1289" s="78"/>
      <c r="ED1289" s="78"/>
      <c r="EE1289" s="78"/>
      <c r="EF1289" s="78"/>
      <c r="EG1289" s="78"/>
      <c r="EH1289" s="78"/>
      <c r="EI1289" s="78"/>
      <c r="EJ1289" s="78"/>
      <c r="EK1289" s="78"/>
      <c r="EL1289" s="78"/>
      <c r="EM1289" s="78"/>
      <c r="EN1289" s="78"/>
      <c r="EO1289" s="78"/>
      <c r="EP1289" s="78"/>
      <c r="EQ1289" s="78"/>
      <c r="ER1289" s="78"/>
      <c r="ES1289" s="78"/>
      <c r="ET1289" s="78"/>
      <c r="EU1289" s="78"/>
      <c r="EV1289" s="78"/>
      <c r="EW1289" s="78"/>
      <c r="EX1289" s="78"/>
      <c r="EY1289" s="78"/>
      <c r="EZ1289" s="78"/>
      <c r="FA1289" s="78"/>
      <c r="FB1289" s="78"/>
      <c r="FC1289" s="78"/>
      <c r="FD1289" s="78"/>
      <c r="FE1289" s="78"/>
      <c r="FF1289" s="78"/>
      <c r="FG1289" s="78"/>
      <c r="FH1289" s="78"/>
      <c r="FI1289" s="78"/>
      <c r="FJ1289" s="78"/>
      <c r="FK1289" s="78"/>
      <c r="FL1289" s="78"/>
      <c r="FM1289" s="78"/>
      <c r="FN1289" s="78"/>
      <c r="FO1289" s="78"/>
      <c r="FP1289" s="78"/>
      <c r="FQ1289" s="78"/>
      <c r="FR1289" s="78"/>
      <c r="FS1289" s="78"/>
      <c r="FT1289" s="78"/>
      <c r="FU1289" s="78"/>
      <c r="FV1289" s="78"/>
      <c r="FW1289" s="78"/>
      <c r="FX1289" s="78"/>
      <c r="FY1289" s="78"/>
      <c r="FZ1289" s="78"/>
      <c r="GA1289" s="78"/>
      <c r="GB1289" s="78"/>
      <c r="GC1289" s="78"/>
      <c r="GD1289" s="78"/>
      <c r="GE1289" s="78"/>
      <c r="GF1289" s="78"/>
      <c r="GG1289" s="78"/>
      <c r="GH1289" s="78"/>
      <c r="GI1289" s="78"/>
      <c r="GJ1289" s="78"/>
      <c r="GK1289" s="78"/>
      <c r="GL1289" s="78"/>
      <c r="GM1289" s="78"/>
      <c r="GN1289" s="78"/>
      <c r="GO1289" s="78"/>
      <c r="GP1289" s="78"/>
      <c r="GQ1289" s="78"/>
      <c r="GR1289" s="78"/>
      <c r="GS1289" s="78"/>
      <c r="GT1289" s="78"/>
      <c r="GU1289" s="78"/>
      <c r="GV1289" s="78"/>
      <c r="GW1289" s="78"/>
      <c r="GX1289" s="78"/>
      <c r="GY1289" s="78"/>
      <c r="GZ1289" s="78"/>
      <c r="HA1289" s="78"/>
      <c r="HB1289" s="78"/>
      <c r="HC1289" s="78"/>
      <c r="HD1289" s="78"/>
      <c r="HE1289" s="78"/>
      <c r="HF1289" s="78"/>
      <c r="HG1289" s="78"/>
      <c r="HH1289" s="78"/>
      <c r="HI1289" s="78"/>
      <c r="HJ1289" s="78"/>
      <c r="HK1289" s="78"/>
      <c r="HL1289" s="78"/>
      <c r="HM1289" s="78"/>
      <c r="HN1289" s="78"/>
      <c r="HO1289" s="78"/>
      <c r="HP1289" s="78"/>
      <c r="HQ1289" s="78"/>
      <c r="HR1289" s="78"/>
      <c r="HS1289" s="78"/>
      <c r="HT1289" s="78"/>
      <c r="HU1289" s="78"/>
      <c r="HV1289" s="78"/>
      <c r="HW1289" s="78"/>
      <c r="HX1289" s="78"/>
      <c r="HY1289" s="78"/>
      <c r="HZ1289" s="78"/>
      <c r="IA1289" s="78"/>
      <c r="IB1289" s="78"/>
      <c r="IC1289" s="78"/>
      <c r="ID1289" s="78"/>
      <c r="IE1289" s="78"/>
      <c r="IF1289" s="78"/>
      <c r="IG1289" s="78"/>
      <c r="IH1289" s="78"/>
      <c r="II1289" s="78"/>
      <c r="IJ1289" s="78"/>
      <c r="IK1289" s="78"/>
      <c r="IL1289" s="78"/>
      <c r="IM1289" s="78"/>
      <c r="IN1289" s="78"/>
      <c r="IO1289" s="78"/>
      <c r="IP1289" s="78"/>
      <c r="IQ1289" s="78"/>
      <c r="IR1289" s="78"/>
      <c r="IS1289" s="78"/>
      <c r="IT1289" s="78"/>
      <c r="IU1289" s="78"/>
      <c r="IV1289" s="78"/>
    </row>
    <row r="1290" spans="2:7" ht="16.5">
      <c r="B1290" s="27"/>
      <c r="C1290" s="28"/>
      <c r="D1290" s="27"/>
      <c r="E1290" s="27"/>
      <c r="F1290" s="27"/>
      <c r="G1290" s="31"/>
    </row>
    <row r="1291" spans="2:7" ht="16.5">
      <c r="B1291" s="33" t="s">
        <v>258</v>
      </c>
      <c r="C1291" s="28">
        <v>6002</v>
      </c>
      <c r="D1291" s="33" t="s">
        <v>729</v>
      </c>
      <c r="E1291" s="27" t="s">
        <v>728</v>
      </c>
      <c r="F1291" s="27" t="s">
        <v>730</v>
      </c>
      <c r="G1291" s="31">
        <v>0.46</v>
      </c>
    </row>
    <row r="1292" spans="2:7" ht="16.5">
      <c r="B1292" s="27"/>
      <c r="C1292" s="28"/>
      <c r="D1292" s="41" t="s">
        <v>143</v>
      </c>
      <c r="E1292" s="27"/>
      <c r="F1292" s="27"/>
      <c r="G1292" s="31"/>
    </row>
    <row r="1293" spans="2:7" ht="16.5">
      <c r="B1293" s="27"/>
      <c r="C1293" s="28"/>
      <c r="D1293" s="27"/>
      <c r="E1293" s="27"/>
      <c r="F1293" s="27"/>
      <c r="G1293" s="31"/>
    </row>
    <row r="1294" spans="2:7" ht="16.5">
      <c r="B1294" s="27"/>
      <c r="C1294" s="28">
        <v>6004</v>
      </c>
      <c r="D1294" s="33" t="s">
        <v>731</v>
      </c>
      <c r="E1294" s="27" t="s">
        <v>722</v>
      </c>
      <c r="F1294" s="27" t="s">
        <v>715</v>
      </c>
      <c r="G1294" s="31">
        <v>0.53</v>
      </c>
    </row>
    <row r="1295" spans="2:7" ht="16.5">
      <c r="B1295" s="27"/>
      <c r="C1295" s="28"/>
      <c r="D1295" s="41" t="s">
        <v>143</v>
      </c>
      <c r="E1295" s="27"/>
      <c r="F1295" s="27"/>
      <c r="G1295" s="31"/>
    </row>
    <row r="1296" spans="2:7" ht="16.5">
      <c r="B1296" s="27"/>
      <c r="C1296" s="28"/>
      <c r="D1296" s="27"/>
      <c r="E1296" s="27"/>
      <c r="F1296" s="27"/>
      <c r="G1296" s="31"/>
    </row>
    <row r="1297" spans="2:7" ht="16.5">
      <c r="B1297" s="27"/>
      <c r="C1297" s="28">
        <v>6001</v>
      </c>
      <c r="D1297" s="33" t="s">
        <v>732</v>
      </c>
      <c r="E1297" s="27" t="s">
        <v>733</v>
      </c>
      <c r="F1297" s="27" t="s">
        <v>722</v>
      </c>
      <c r="G1297" s="31">
        <v>0.22</v>
      </c>
    </row>
    <row r="1298" spans="2:7" ht="16.5">
      <c r="B1298" s="27"/>
      <c r="C1298" s="28"/>
      <c r="D1298" s="41" t="s">
        <v>143</v>
      </c>
      <c r="E1298" s="27"/>
      <c r="F1298" s="27"/>
      <c r="G1298" s="31"/>
    </row>
    <row r="1299" spans="2:7" ht="16.5">
      <c r="B1299" s="27"/>
      <c r="C1299" s="28"/>
      <c r="D1299" s="27"/>
      <c r="E1299" s="27"/>
      <c r="F1299" s="27"/>
      <c r="G1299" s="31"/>
    </row>
    <row r="1300" spans="2:7" ht="16.5">
      <c r="B1300" s="27"/>
      <c r="C1300" s="28">
        <v>6003</v>
      </c>
      <c r="D1300" s="33" t="s">
        <v>734</v>
      </c>
      <c r="E1300" s="27" t="s">
        <v>722</v>
      </c>
      <c r="F1300" s="27" t="s">
        <v>735</v>
      </c>
      <c r="G1300" s="31">
        <v>0.36</v>
      </c>
    </row>
    <row r="1301" spans="2:7" ht="16.5">
      <c r="B1301" s="27"/>
      <c r="C1301" s="28"/>
      <c r="D1301" s="41" t="s">
        <v>143</v>
      </c>
      <c r="E1301" s="27"/>
      <c r="F1301" s="27"/>
      <c r="G1301" s="31"/>
    </row>
    <row r="1302" spans="2:7" ht="16.5">
      <c r="B1302" s="27"/>
      <c r="C1302" s="28"/>
      <c r="D1302" s="27"/>
      <c r="E1302" s="27"/>
      <c r="F1302" s="27"/>
      <c r="G1302" s="31"/>
    </row>
    <row r="1303" spans="2:7" ht="16.5">
      <c r="B1303" s="27"/>
      <c r="C1303" s="28">
        <v>6005</v>
      </c>
      <c r="D1303" s="33" t="s">
        <v>736</v>
      </c>
      <c r="E1303" s="27" t="s">
        <v>737</v>
      </c>
      <c r="F1303" s="27" t="s">
        <v>738</v>
      </c>
      <c r="G1303" s="31">
        <v>0.42</v>
      </c>
    </row>
    <row r="1304" spans="2:7" ht="16.5">
      <c r="B1304" s="27"/>
      <c r="C1304" s="28"/>
      <c r="D1304" s="41" t="s">
        <v>143</v>
      </c>
      <c r="E1304" s="27"/>
      <c r="F1304" s="27"/>
      <c r="G1304" s="31"/>
    </row>
    <row r="1305" spans="2:7" ht="16.5">
      <c r="B1305" s="27"/>
      <c r="C1305" s="28"/>
      <c r="D1305" s="41"/>
      <c r="E1305" s="27"/>
      <c r="F1305" s="27"/>
      <c r="G1305" s="31"/>
    </row>
    <row r="1306" spans="2:7" ht="16.5">
      <c r="B1306" s="27"/>
      <c r="C1306" s="28"/>
      <c r="D1306" s="41" t="s">
        <v>739</v>
      </c>
      <c r="E1306" s="27" t="s">
        <v>740</v>
      </c>
      <c r="F1306" s="27" t="s">
        <v>741</v>
      </c>
      <c r="G1306" s="34" t="s">
        <v>742</v>
      </c>
    </row>
    <row r="1307" spans="2:7" ht="16.5">
      <c r="B1307" s="27"/>
      <c r="C1307" s="28"/>
      <c r="D1307" s="41" t="s">
        <v>143</v>
      </c>
      <c r="E1307" s="27"/>
      <c r="F1307" s="27"/>
      <c r="G1307" s="31"/>
    </row>
    <row r="1308" spans="2:7" ht="16.5">
      <c r="B1308" s="27"/>
      <c r="C1308" s="28"/>
      <c r="D1308" s="27"/>
      <c r="E1308" s="27"/>
      <c r="F1308" s="27"/>
      <c r="G1308" s="31"/>
    </row>
    <row r="1309" spans="2:7" ht="16.5">
      <c r="B1309" s="27"/>
      <c r="C1309" s="28">
        <v>6007</v>
      </c>
      <c r="D1309" s="33" t="s">
        <v>743</v>
      </c>
      <c r="E1309" s="27" t="s">
        <v>744</v>
      </c>
      <c r="F1309" s="27" t="s">
        <v>745</v>
      </c>
      <c r="G1309" s="31">
        <v>0.24</v>
      </c>
    </row>
    <row r="1310" spans="2:7" ht="16.5">
      <c r="B1310" s="27"/>
      <c r="C1310" s="28"/>
      <c r="D1310" s="41" t="s">
        <v>143</v>
      </c>
      <c r="E1310" s="27"/>
      <c r="F1310" s="27"/>
      <c r="G1310" s="31"/>
    </row>
    <row r="1311" spans="2:7" ht="16.5">
      <c r="B1311" s="27"/>
      <c r="C1311" s="28"/>
      <c r="D1311" s="27"/>
      <c r="E1311" s="27"/>
      <c r="F1311" s="27"/>
      <c r="G1311" s="31"/>
    </row>
    <row r="1312" spans="2:7" ht="16.5">
      <c r="B1312" s="27"/>
      <c r="C1312" s="28">
        <v>6008</v>
      </c>
      <c r="D1312" s="33" t="s">
        <v>746</v>
      </c>
      <c r="E1312" s="27" t="s">
        <v>747</v>
      </c>
      <c r="F1312" s="27" t="s">
        <v>715</v>
      </c>
      <c r="G1312" s="31">
        <v>0.58</v>
      </c>
    </row>
    <row r="1313" spans="2:7" ht="16.5">
      <c r="B1313" s="27"/>
      <c r="C1313" s="28"/>
      <c r="D1313" s="41" t="s">
        <v>143</v>
      </c>
      <c r="E1313" s="27"/>
      <c r="F1313" s="27"/>
      <c r="G1313" s="31"/>
    </row>
    <row r="1314" spans="2:7" ht="16.5">
      <c r="B1314" s="27"/>
      <c r="C1314" s="28"/>
      <c r="D1314" s="27"/>
      <c r="E1314" s="27"/>
      <c r="F1314" s="27"/>
      <c r="G1314" s="31"/>
    </row>
    <row r="1315" spans="2:7" ht="16.5">
      <c r="B1315" s="27"/>
      <c r="C1315" s="28">
        <v>6009</v>
      </c>
      <c r="D1315" s="33" t="s">
        <v>315</v>
      </c>
      <c r="E1315" s="27" t="s">
        <v>748</v>
      </c>
      <c r="F1315" s="27" t="s">
        <v>732</v>
      </c>
      <c r="G1315" s="31">
        <v>0.12</v>
      </c>
    </row>
    <row r="1316" spans="2:7" ht="16.5">
      <c r="B1316" s="27"/>
      <c r="C1316" s="28"/>
      <c r="D1316" s="41" t="s">
        <v>143</v>
      </c>
      <c r="E1316" s="27"/>
      <c r="F1316" s="27"/>
      <c r="G1316" s="31"/>
    </row>
    <row r="1317" spans="2:7" ht="16.5">
      <c r="B1317" s="27"/>
      <c r="C1317" s="28"/>
      <c r="D1317" s="27"/>
      <c r="E1317" s="27"/>
      <c r="F1317" s="27"/>
      <c r="G1317" s="31"/>
    </row>
    <row r="1318" spans="2:7" ht="16.5">
      <c r="B1318" s="27"/>
      <c r="C1318" s="28">
        <v>6010</v>
      </c>
      <c r="D1318" s="33" t="s">
        <v>165</v>
      </c>
      <c r="E1318" s="27" t="s">
        <v>722</v>
      </c>
      <c r="F1318" s="27" t="s">
        <v>749</v>
      </c>
      <c r="G1318" s="31">
        <v>0.14</v>
      </c>
    </row>
    <row r="1319" spans="2:7" ht="16.5">
      <c r="B1319" s="27"/>
      <c r="C1319" s="28"/>
      <c r="D1319" s="41" t="s">
        <v>143</v>
      </c>
      <c r="E1319" s="27"/>
      <c r="F1319" s="27"/>
      <c r="G1319" s="31"/>
    </row>
    <row r="1320" spans="2:7" ht="16.5">
      <c r="B1320" s="27"/>
      <c r="C1320" s="28"/>
      <c r="D1320" s="27"/>
      <c r="E1320" s="27"/>
      <c r="F1320" s="27"/>
      <c r="G1320" s="31"/>
    </row>
    <row r="1321" spans="2:7" ht="16.5">
      <c r="B1321" s="27"/>
      <c r="C1321" s="28">
        <v>6012</v>
      </c>
      <c r="D1321" s="33" t="s">
        <v>59</v>
      </c>
      <c r="E1321" s="27" t="s">
        <v>751</v>
      </c>
      <c r="F1321" s="27" t="s">
        <v>752</v>
      </c>
      <c r="G1321" s="31">
        <v>0.02</v>
      </c>
    </row>
    <row r="1322" spans="2:7" ht="16.5">
      <c r="B1322" s="27"/>
      <c r="C1322" s="28"/>
      <c r="D1322" s="33" t="s">
        <v>58</v>
      </c>
      <c r="E1322" s="27"/>
      <c r="F1322" s="27"/>
      <c r="G1322" s="31"/>
    </row>
    <row r="1323" spans="2:7" ht="16.5">
      <c r="B1323" s="27"/>
      <c r="C1323" s="28"/>
      <c r="D1323" s="41" t="s">
        <v>143</v>
      </c>
      <c r="E1323" s="27"/>
      <c r="F1323" s="27"/>
      <c r="G1323" s="31"/>
    </row>
    <row r="1324" spans="2:7" ht="16.5">
      <c r="B1324" s="27"/>
      <c r="C1324" s="28"/>
      <c r="D1324" s="27"/>
      <c r="E1324" s="27"/>
      <c r="F1324" s="27"/>
      <c r="G1324" s="31"/>
    </row>
    <row r="1325" spans="2:7" ht="16.5">
      <c r="B1325" s="27"/>
      <c r="C1325" s="28">
        <v>6014</v>
      </c>
      <c r="D1325" s="33" t="s">
        <v>753</v>
      </c>
      <c r="E1325" s="27" t="s">
        <v>728</v>
      </c>
      <c r="F1325" s="27" t="s">
        <v>715</v>
      </c>
      <c r="G1325" s="31">
        <v>0.81</v>
      </c>
    </row>
    <row r="1326" spans="2:7" ht="16.5">
      <c r="B1326" s="27"/>
      <c r="C1326" s="28"/>
      <c r="D1326" s="41" t="s">
        <v>137</v>
      </c>
      <c r="E1326" s="27"/>
      <c r="F1326" s="27"/>
      <c r="G1326" s="31"/>
    </row>
    <row r="1327" spans="2:7" ht="16.5">
      <c r="B1327" s="27"/>
      <c r="C1327" s="28"/>
      <c r="D1327" s="27"/>
      <c r="E1327" s="27"/>
      <c r="F1327" s="27"/>
      <c r="G1327" s="31"/>
    </row>
    <row r="1328" spans="2:7" ht="16.5">
      <c r="B1328" s="27"/>
      <c r="C1328" s="28">
        <v>6018</v>
      </c>
      <c r="D1328" s="33" t="s">
        <v>754</v>
      </c>
      <c r="E1328" s="27" t="s">
        <v>722</v>
      </c>
      <c r="F1328" s="27" t="s">
        <v>735</v>
      </c>
      <c r="G1328" s="31">
        <v>0.76</v>
      </c>
    </row>
    <row r="1329" spans="2:7" ht="16.5">
      <c r="B1329" s="27"/>
      <c r="C1329" s="28"/>
      <c r="D1329" s="41" t="s">
        <v>137</v>
      </c>
      <c r="E1329" s="27"/>
      <c r="F1329" s="27"/>
      <c r="G1329" s="31"/>
    </row>
    <row r="1330" spans="2:7" ht="16.5">
      <c r="B1330" s="27"/>
      <c r="C1330" s="28"/>
      <c r="D1330" s="27"/>
      <c r="E1330" s="27"/>
      <c r="F1330" s="27"/>
      <c r="G1330" s="31"/>
    </row>
    <row r="1331" spans="2:7" ht="16.5">
      <c r="B1331" s="27"/>
      <c r="C1331" s="28">
        <v>6022</v>
      </c>
      <c r="D1331" s="33" t="s">
        <v>726</v>
      </c>
      <c r="E1331" s="27" t="s">
        <v>725</v>
      </c>
      <c r="F1331" s="27" t="s">
        <v>755</v>
      </c>
      <c r="G1331" s="31">
        <v>0.91</v>
      </c>
    </row>
    <row r="1332" spans="2:7" ht="16.5">
      <c r="B1332" s="27"/>
      <c r="C1332" s="28"/>
      <c r="D1332" s="33" t="s">
        <v>756</v>
      </c>
      <c r="E1332" s="27"/>
      <c r="F1332" s="27"/>
      <c r="G1332" s="31"/>
    </row>
    <row r="1333" spans="2:7" ht="16.5">
      <c r="B1333" s="27"/>
      <c r="C1333" s="28"/>
      <c r="D1333" s="41" t="s">
        <v>137</v>
      </c>
      <c r="E1333" s="27"/>
      <c r="F1333" s="27"/>
      <c r="G1333" s="31"/>
    </row>
    <row r="1334" spans="2:7" ht="16.5">
      <c r="B1334" s="27"/>
      <c r="C1334" s="28"/>
      <c r="D1334" s="27"/>
      <c r="E1334" s="27"/>
      <c r="F1334" s="27"/>
      <c r="G1334" s="31"/>
    </row>
    <row r="1335" spans="2:7" ht="16.5">
      <c r="B1335" s="27"/>
      <c r="C1335" s="28">
        <v>6025</v>
      </c>
      <c r="D1335" s="33" t="s">
        <v>331</v>
      </c>
      <c r="E1335" s="27" t="s">
        <v>757</v>
      </c>
      <c r="F1335" s="27" t="s">
        <v>758</v>
      </c>
      <c r="G1335" s="31">
        <v>0.29</v>
      </c>
    </row>
    <row r="1336" spans="2:7" ht="16.5">
      <c r="B1336" s="27"/>
      <c r="C1336" s="28"/>
      <c r="D1336" s="41" t="s">
        <v>143</v>
      </c>
      <c r="E1336" s="27"/>
      <c r="F1336" s="27"/>
      <c r="G1336" s="31"/>
    </row>
    <row r="1337" spans="2:7" ht="16.5">
      <c r="B1337" s="27"/>
      <c r="C1337" s="28"/>
      <c r="D1337" s="27"/>
      <c r="E1337" s="27"/>
      <c r="F1337" s="27"/>
      <c r="G1337" s="31"/>
    </row>
    <row r="1338" spans="2:7" ht="16.5">
      <c r="B1338" s="27"/>
      <c r="C1338" s="28">
        <v>6026</v>
      </c>
      <c r="D1338" s="33" t="s">
        <v>697</v>
      </c>
      <c r="E1338" s="27" t="s">
        <v>722</v>
      </c>
      <c r="F1338" s="27" t="s">
        <v>722</v>
      </c>
      <c r="G1338" s="31">
        <v>0.53</v>
      </c>
    </row>
    <row r="1339" spans="2:7" ht="16.5">
      <c r="B1339" s="27"/>
      <c r="C1339" s="28"/>
      <c r="D1339" s="41" t="s">
        <v>143</v>
      </c>
      <c r="E1339" s="27"/>
      <c r="F1339" s="27"/>
      <c r="G1339" s="31"/>
    </row>
    <row r="1340" spans="2:7" ht="16.5">
      <c r="B1340" s="27"/>
      <c r="C1340" s="28"/>
      <c r="D1340" s="27"/>
      <c r="E1340" s="27"/>
      <c r="F1340" s="27"/>
      <c r="G1340" s="31"/>
    </row>
    <row r="1341" spans="2:7" ht="16.5">
      <c r="B1341" s="27"/>
      <c r="C1341" s="28">
        <v>6027</v>
      </c>
      <c r="D1341" s="33" t="s">
        <v>759</v>
      </c>
      <c r="E1341" s="27" t="s">
        <v>732</v>
      </c>
      <c r="F1341" s="27" t="s">
        <v>760</v>
      </c>
      <c r="G1341" s="31">
        <v>0.2</v>
      </c>
    </row>
    <row r="1342" spans="2:7" ht="16.5">
      <c r="B1342" s="27"/>
      <c r="C1342" s="28"/>
      <c r="D1342" s="41" t="s">
        <v>143</v>
      </c>
      <c r="E1342" s="27"/>
      <c r="F1342" s="27"/>
      <c r="G1342" s="31"/>
    </row>
    <row r="1343" spans="2:7" ht="16.5">
      <c r="B1343" s="27"/>
      <c r="C1343" s="28"/>
      <c r="D1343" s="27"/>
      <c r="E1343" s="27"/>
      <c r="F1343" s="27"/>
      <c r="G1343" s="31"/>
    </row>
    <row r="1344" spans="2:7" ht="16.5">
      <c r="B1344" s="27"/>
      <c r="C1344" s="28">
        <v>6028</v>
      </c>
      <c r="D1344" s="33" t="s">
        <v>761</v>
      </c>
      <c r="E1344" s="27" t="s">
        <v>735</v>
      </c>
      <c r="F1344" s="27" t="s">
        <v>762</v>
      </c>
      <c r="G1344" s="31">
        <v>0.44</v>
      </c>
    </row>
    <row r="1345" spans="2:7" ht="16.5">
      <c r="B1345" s="27"/>
      <c r="C1345" s="28"/>
      <c r="D1345" s="41" t="s">
        <v>143</v>
      </c>
      <c r="E1345" s="27"/>
      <c r="F1345" s="27"/>
      <c r="G1345" s="31"/>
    </row>
    <row r="1346" spans="2:7" ht="16.5">
      <c r="B1346" s="27"/>
      <c r="C1346" s="28"/>
      <c r="D1346" s="27"/>
      <c r="E1346" s="27"/>
      <c r="F1346" s="27"/>
      <c r="G1346" s="31"/>
    </row>
    <row r="1347" spans="2:7" ht="16.5">
      <c r="B1347" s="27"/>
      <c r="C1347" s="28">
        <v>6030</v>
      </c>
      <c r="D1347" s="33" t="s">
        <v>763</v>
      </c>
      <c r="E1347" s="27" t="s">
        <v>750</v>
      </c>
      <c r="F1347" s="27" t="s">
        <v>754</v>
      </c>
      <c r="G1347" s="31">
        <v>0.19</v>
      </c>
    </row>
    <row r="1348" spans="2:7" ht="16.5">
      <c r="B1348" s="27"/>
      <c r="C1348" s="28"/>
      <c r="D1348" s="41" t="s">
        <v>143</v>
      </c>
      <c r="E1348" s="27"/>
      <c r="F1348" s="27"/>
      <c r="G1348" s="31"/>
    </row>
    <row r="1349" spans="2:7" ht="16.5">
      <c r="B1349" s="27"/>
      <c r="C1349" s="28"/>
      <c r="D1349" s="27"/>
      <c r="E1349" s="27"/>
      <c r="F1349" s="27"/>
      <c r="G1349" s="31"/>
    </row>
    <row r="1350" spans="2:7" ht="16.5">
      <c r="B1350" s="27"/>
      <c r="C1350" s="28">
        <v>6032</v>
      </c>
      <c r="D1350" s="33" t="s">
        <v>1089</v>
      </c>
      <c r="E1350" s="27" t="s">
        <v>722</v>
      </c>
      <c r="F1350" s="27" t="s">
        <v>761</v>
      </c>
      <c r="G1350" s="31">
        <v>0.09</v>
      </c>
    </row>
    <row r="1351" spans="2:7" ht="16.5">
      <c r="B1351" s="27"/>
      <c r="C1351" s="28"/>
      <c r="D1351" s="33" t="s">
        <v>143</v>
      </c>
      <c r="E1351" s="27"/>
      <c r="F1351" s="27"/>
      <c r="G1351" s="31"/>
    </row>
    <row r="1352" spans="2:7" ht="16.5">
      <c r="B1352" s="27"/>
      <c r="C1352" s="28"/>
      <c r="D1352" s="41"/>
      <c r="E1352" s="27"/>
      <c r="F1352" s="27"/>
      <c r="G1352" s="31"/>
    </row>
    <row r="1353" spans="2:256" ht="18">
      <c r="B1353" s="52"/>
      <c r="C1353" s="76"/>
      <c r="D1353" s="77"/>
      <c r="E1353" s="52"/>
      <c r="F1353" s="37" t="s">
        <v>189</v>
      </c>
      <c r="G1353" s="38">
        <f>SUM(G1291:G1350)</f>
        <v>7.310000000000001</v>
      </c>
      <c r="H1353" s="78"/>
      <c r="I1353" s="78"/>
      <c r="J1353" s="78"/>
      <c r="K1353" s="78"/>
      <c r="L1353" s="78"/>
      <c r="M1353" s="78"/>
      <c r="N1353" s="78"/>
      <c r="O1353" s="78"/>
      <c r="P1353" s="78"/>
      <c r="Q1353" s="78"/>
      <c r="R1353" s="78"/>
      <c r="S1353" s="78"/>
      <c r="T1353" s="78"/>
      <c r="U1353" s="78"/>
      <c r="V1353" s="78"/>
      <c r="W1353" s="78"/>
      <c r="X1353" s="78"/>
      <c r="Y1353" s="78"/>
      <c r="Z1353" s="78"/>
      <c r="AA1353" s="78"/>
      <c r="AB1353" s="78"/>
      <c r="AC1353" s="78"/>
      <c r="AD1353" s="78"/>
      <c r="AE1353" s="78"/>
      <c r="AF1353" s="78"/>
      <c r="AG1353" s="78"/>
      <c r="AH1353" s="78"/>
      <c r="AI1353" s="78"/>
      <c r="AJ1353" s="78"/>
      <c r="AK1353" s="78"/>
      <c r="AL1353" s="78"/>
      <c r="AM1353" s="78"/>
      <c r="AN1353" s="78"/>
      <c r="AO1353" s="78"/>
      <c r="AP1353" s="78"/>
      <c r="AQ1353" s="78"/>
      <c r="AR1353" s="78"/>
      <c r="AS1353" s="78"/>
      <c r="AT1353" s="78"/>
      <c r="AU1353" s="78"/>
      <c r="AV1353" s="78"/>
      <c r="AW1353" s="78"/>
      <c r="AX1353" s="78"/>
      <c r="AY1353" s="78"/>
      <c r="AZ1353" s="78"/>
      <c r="BA1353" s="78"/>
      <c r="BB1353" s="78"/>
      <c r="BC1353" s="78"/>
      <c r="BD1353" s="78"/>
      <c r="BE1353" s="78"/>
      <c r="BF1353" s="78"/>
      <c r="BG1353" s="78"/>
      <c r="BH1353" s="78"/>
      <c r="BI1353" s="78"/>
      <c r="BJ1353" s="78"/>
      <c r="BK1353" s="78"/>
      <c r="BL1353" s="78"/>
      <c r="BM1353" s="78"/>
      <c r="BN1353" s="78"/>
      <c r="BO1353" s="78"/>
      <c r="BP1353" s="78"/>
      <c r="BQ1353" s="78"/>
      <c r="BR1353" s="78"/>
      <c r="BS1353" s="78"/>
      <c r="BT1353" s="78"/>
      <c r="BU1353" s="78"/>
      <c r="BV1353" s="78"/>
      <c r="BW1353" s="78"/>
      <c r="BX1353" s="78"/>
      <c r="BY1353" s="78"/>
      <c r="BZ1353" s="78"/>
      <c r="CA1353" s="78"/>
      <c r="CB1353" s="78"/>
      <c r="CC1353" s="78"/>
      <c r="CD1353" s="78"/>
      <c r="CE1353" s="78"/>
      <c r="CF1353" s="78"/>
      <c r="CG1353" s="78"/>
      <c r="CH1353" s="78"/>
      <c r="CI1353" s="78"/>
      <c r="CJ1353" s="78"/>
      <c r="CK1353" s="78"/>
      <c r="CL1353" s="78"/>
      <c r="CM1353" s="78"/>
      <c r="CN1353" s="78"/>
      <c r="CO1353" s="78"/>
      <c r="CP1353" s="78"/>
      <c r="CQ1353" s="78"/>
      <c r="CR1353" s="78"/>
      <c r="CS1353" s="78"/>
      <c r="CT1353" s="78"/>
      <c r="CU1353" s="78"/>
      <c r="CV1353" s="78"/>
      <c r="CW1353" s="78"/>
      <c r="CX1353" s="78"/>
      <c r="CY1353" s="78"/>
      <c r="CZ1353" s="78"/>
      <c r="DA1353" s="78"/>
      <c r="DB1353" s="78"/>
      <c r="DC1353" s="78"/>
      <c r="DD1353" s="78"/>
      <c r="DE1353" s="78"/>
      <c r="DF1353" s="78"/>
      <c r="DG1353" s="78"/>
      <c r="DH1353" s="78"/>
      <c r="DI1353" s="78"/>
      <c r="DJ1353" s="78"/>
      <c r="DK1353" s="78"/>
      <c r="DL1353" s="78"/>
      <c r="DM1353" s="78"/>
      <c r="DN1353" s="78"/>
      <c r="DO1353" s="78"/>
      <c r="DP1353" s="78"/>
      <c r="DQ1353" s="78"/>
      <c r="DR1353" s="78"/>
      <c r="DS1353" s="78"/>
      <c r="DT1353" s="78"/>
      <c r="DU1353" s="78"/>
      <c r="DV1353" s="78"/>
      <c r="DW1353" s="78"/>
      <c r="DX1353" s="78"/>
      <c r="DY1353" s="78"/>
      <c r="DZ1353" s="78"/>
      <c r="EA1353" s="78"/>
      <c r="EB1353" s="78"/>
      <c r="EC1353" s="78"/>
      <c r="ED1353" s="78"/>
      <c r="EE1353" s="78"/>
      <c r="EF1353" s="78"/>
      <c r="EG1353" s="78"/>
      <c r="EH1353" s="78"/>
      <c r="EI1353" s="78"/>
      <c r="EJ1353" s="78"/>
      <c r="EK1353" s="78"/>
      <c r="EL1353" s="78"/>
      <c r="EM1353" s="78"/>
      <c r="EN1353" s="78"/>
      <c r="EO1353" s="78"/>
      <c r="EP1353" s="78"/>
      <c r="EQ1353" s="78"/>
      <c r="ER1353" s="78"/>
      <c r="ES1353" s="78"/>
      <c r="ET1353" s="78"/>
      <c r="EU1353" s="78"/>
      <c r="EV1353" s="78"/>
      <c r="EW1353" s="78"/>
      <c r="EX1353" s="78"/>
      <c r="EY1353" s="78"/>
      <c r="EZ1353" s="78"/>
      <c r="FA1353" s="78"/>
      <c r="FB1353" s="78"/>
      <c r="FC1353" s="78"/>
      <c r="FD1353" s="78"/>
      <c r="FE1353" s="78"/>
      <c r="FF1353" s="78"/>
      <c r="FG1353" s="78"/>
      <c r="FH1353" s="78"/>
      <c r="FI1353" s="78"/>
      <c r="FJ1353" s="78"/>
      <c r="FK1353" s="78"/>
      <c r="FL1353" s="78"/>
      <c r="FM1353" s="78"/>
      <c r="FN1353" s="78"/>
      <c r="FO1353" s="78"/>
      <c r="FP1353" s="78"/>
      <c r="FQ1353" s="78"/>
      <c r="FR1353" s="78"/>
      <c r="FS1353" s="78"/>
      <c r="FT1353" s="78"/>
      <c r="FU1353" s="78"/>
      <c r="FV1353" s="78"/>
      <c r="FW1353" s="78"/>
      <c r="FX1353" s="78"/>
      <c r="FY1353" s="78"/>
      <c r="FZ1353" s="78"/>
      <c r="GA1353" s="78"/>
      <c r="GB1353" s="78"/>
      <c r="GC1353" s="78"/>
      <c r="GD1353" s="78"/>
      <c r="GE1353" s="78"/>
      <c r="GF1353" s="78"/>
      <c r="GG1353" s="78"/>
      <c r="GH1353" s="78"/>
      <c r="GI1353" s="78"/>
      <c r="GJ1353" s="78"/>
      <c r="GK1353" s="78"/>
      <c r="GL1353" s="78"/>
      <c r="GM1353" s="78"/>
      <c r="GN1353" s="78"/>
      <c r="GO1353" s="78"/>
      <c r="GP1353" s="78"/>
      <c r="GQ1353" s="78"/>
      <c r="GR1353" s="78"/>
      <c r="GS1353" s="78"/>
      <c r="GT1353" s="78"/>
      <c r="GU1353" s="78"/>
      <c r="GV1353" s="78"/>
      <c r="GW1353" s="78"/>
      <c r="GX1353" s="78"/>
      <c r="GY1353" s="78"/>
      <c r="GZ1353" s="78"/>
      <c r="HA1353" s="78"/>
      <c r="HB1353" s="78"/>
      <c r="HC1353" s="78"/>
      <c r="HD1353" s="78"/>
      <c r="HE1353" s="78"/>
      <c r="HF1353" s="78"/>
      <c r="HG1353" s="78"/>
      <c r="HH1353" s="78"/>
      <c r="HI1353" s="78"/>
      <c r="HJ1353" s="78"/>
      <c r="HK1353" s="78"/>
      <c r="HL1353" s="78"/>
      <c r="HM1353" s="78"/>
      <c r="HN1353" s="78"/>
      <c r="HO1353" s="78"/>
      <c r="HP1353" s="78"/>
      <c r="HQ1353" s="78"/>
      <c r="HR1353" s="78"/>
      <c r="HS1353" s="78"/>
      <c r="HT1353" s="78"/>
      <c r="HU1353" s="78"/>
      <c r="HV1353" s="78"/>
      <c r="HW1353" s="78"/>
      <c r="HX1353" s="78"/>
      <c r="HY1353" s="78"/>
      <c r="HZ1353" s="78"/>
      <c r="IA1353" s="78"/>
      <c r="IB1353" s="78"/>
      <c r="IC1353" s="78"/>
      <c r="ID1353" s="78"/>
      <c r="IE1353" s="78"/>
      <c r="IF1353" s="78"/>
      <c r="IG1353" s="78"/>
      <c r="IH1353" s="78"/>
      <c r="II1353" s="78"/>
      <c r="IJ1353" s="78"/>
      <c r="IK1353" s="78"/>
      <c r="IL1353" s="78"/>
      <c r="IM1353" s="78"/>
      <c r="IN1353" s="78"/>
      <c r="IO1353" s="78"/>
      <c r="IP1353" s="78"/>
      <c r="IQ1353" s="78"/>
      <c r="IR1353" s="78"/>
      <c r="IS1353" s="78"/>
      <c r="IT1353" s="78"/>
      <c r="IU1353" s="78"/>
      <c r="IV1353" s="78"/>
    </row>
    <row r="1354" spans="2:7" ht="18">
      <c r="B1354" s="27"/>
      <c r="C1354" s="28"/>
      <c r="D1354" s="40"/>
      <c r="E1354" s="27"/>
      <c r="F1354" s="27"/>
      <c r="G1354" s="38">
        <f>(SUM(G1265:G1353)-G1278)/2</f>
        <v>15.946</v>
      </c>
    </row>
    <row r="1355" spans="2:7" ht="16.5">
      <c r="B1355" s="27"/>
      <c r="C1355" s="28"/>
      <c r="D1355" s="40"/>
      <c r="E1355" s="27"/>
      <c r="F1355" s="27"/>
      <c r="G1355" s="31"/>
    </row>
    <row r="1356" spans="2:7" ht="18">
      <c r="B1356" s="27"/>
      <c r="C1356" s="28"/>
      <c r="D1356" s="40"/>
      <c r="E1356" s="24" t="s">
        <v>29</v>
      </c>
      <c r="F1356" s="27"/>
      <c r="G1356" s="31"/>
    </row>
    <row r="1357" spans="2:8" ht="16.5">
      <c r="B1357" s="27"/>
      <c r="C1357" s="28"/>
      <c r="D1357" s="40"/>
      <c r="E1357" s="27"/>
      <c r="F1357" s="27"/>
      <c r="G1357" s="31"/>
      <c r="H1357" s="85"/>
    </row>
    <row r="1358" spans="2:7" ht="16.5">
      <c r="B1358" s="33" t="s">
        <v>381</v>
      </c>
      <c r="C1358" s="28"/>
      <c r="D1358" s="33" t="s">
        <v>399</v>
      </c>
      <c r="E1358" s="27" t="s">
        <v>764</v>
      </c>
      <c r="F1358" s="27" t="s">
        <v>765</v>
      </c>
      <c r="G1358" s="31">
        <v>0.085</v>
      </c>
    </row>
    <row r="1359" spans="2:7" ht="16.5">
      <c r="B1359" s="27"/>
      <c r="C1359" s="28"/>
      <c r="D1359" s="27"/>
      <c r="E1359" s="27"/>
      <c r="F1359" s="27"/>
      <c r="G1359" s="31"/>
    </row>
    <row r="1360" spans="2:7" ht="16.5">
      <c r="B1360" s="27"/>
      <c r="C1360" s="28"/>
      <c r="D1360" s="33" t="s">
        <v>766</v>
      </c>
      <c r="E1360" s="27" t="s">
        <v>715</v>
      </c>
      <c r="F1360" s="27" t="s">
        <v>53</v>
      </c>
      <c r="G1360" s="31">
        <v>1.02</v>
      </c>
    </row>
    <row r="1361" spans="2:7" ht="16.5">
      <c r="B1361" s="27"/>
      <c r="C1361" s="28"/>
      <c r="D1361" s="27"/>
      <c r="E1361" s="27"/>
      <c r="F1361" s="27"/>
      <c r="G1361" s="31"/>
    </row>
    <row r="1362" spans="2:256" ht="18">
      <c r="B1362" s="52"/>
      <c r="C1362" s="76"/>
      <c r="D1362" s="52"/>
      <c r="E1362" s="52"/>
      <c r="F1362" s="37" t="s">
        <v>126</v>
      </c>
      <c r="G1362" s="38">
        <f>SUM(G1358:G1360)</f>
        <v>1.105</v>
      </c>
      <c r="H1362" s="78"/>
      <c r="I1362" s="78"/>
      <c r="J1362" s="78"/>
      <c r="K1362" s="78"/>
      <c r="L1362" s="78"/>
      <c r="M1362" s="78"/>
      <c r="N1362" s="78"/>
      <c r="O1362" s="78"/>
      <c r="P1362" s="78"/>
      <c r="Q1362" s="78"/>
      <c r="R1362" s="78"/>
      <c r="S1362" s="78"/>
      <c r="T1362" s="78"/>
      <c r="U1362" s="78"/>
      <c r="V1362" s="78"/>
      <c r="W1362" s="78"/>
      <c r="X1362" s="78"/>
      <c r="Y1362" s="78"/>
      <c r="Z1362" s="78"/>
      <c r="AA1362" s="78"/>
      <c r="AB1362" s="78"/>
      <c r="AC1362" s="78"/>
      <c r="AD1362" s="78"/>
      <c r="AE1362" s="78"/>
      <c r="AF1362" s="78"/>
      <c r="AG1362" s="78"/>
      <c r="AH1362" s="78"/>
      <c r="AI1362" s="78"/>
      <c r="AJ1362" s="78"/>
      <c r="AK1362" s="78"/>
      <c r="AL1362" s="78"/>
      <c r="AM1362" s="78"/>
      <c r="AN1362" s="78"/>
      <c r="AO1362" s="78"/>
      <c r="AP1362" s="78"/>
      <c r="AQ1362" s="78"/>
      <c r="AR1362" s="78"/>
      <c r="AS1362" s="78"/>
      <c r="AT1362" s="78"/>
      <c r="AU1362" s="78"/>
      <c r="AV1362" s="78"/>
      <c r="AW1362" s="78"/>
      <c r="AX1362" s="78"/>
      <c r="AY1362" s="78"/>
      <c r="AZ1362" s="78"/>
      <c r="BA1362" s="78"/>
      <c r="BB1362" s="78"/>
      <c r="BC1362" s="78"/>
      <c r="BD1362" s="78"/>
      <c r="BE1362" s="78"/>
      <c r="BF1362" s="78"/>
      <c r="BG1362" s="78"/>
      <c r="BH1362" s="78"/>
      <c r="BI1362" s="78"/>
      <c r="BJ1362" s="78"/>
      <c r="BK1362" s="78"/>
      <c r="BL1362" s="78"/>
      <c r="BM1362" s="78"/>
      <c r="BN1362" s="78"/>
      <c r="BO1362" s="78"/>
      <c r="BP1362" s="78"/>
      <c r="BQ1362" s="78"/>
      <c r="BR1362" s="78"/>
      <c r="BS1362" s="78"/>
      <c r="BT1362" s="78"/>
      <c r="BU1362" s="78"/>
      <c r="BV1362" s="78"/>
      <c r="BW1362" s="78"/>
      <c r="BX1362" s="78"/>
      <c r="BY1362" s="78"/>
      <c r="BZ1362" s="78"/>
      <c r="CA1362" s="78"/>
      <c r="CB1362" s="78"/>
      <c r="CC1362" s="78"/>
      <c r="CD1362" s="78"/>
      <c r="CE1362" s="78"/>
      <c r="CF1362" s="78"/>
      <c r="CG1362" s="78"/>
      <c r="CH1362" s="78"/>
      <c r="CI1362" s="78"/>
      <c r="CJ1362" s="78"/>
      <c r="CK1362" s="78"/>
      <c r="CL1362" s="78"/>
      <c r="CM1362" s="78"/>
      <c r="CN1362" s="78"/>
      <c r="CO1362" s="78"/>
      <c r="CP1362" s="78"/>
      <c r="CQ1362" s="78"/>
      <c r="CR1362" s="78"/>
      <c r="CS1362" s="78"/>
      <c r="CT1362" s="78"/>
      <c r="CU1362" s="78"/>
      <c r="CV1362" s="78"/>
      <c r="CW1362" s="78"/>
      <c r="CX1362" s="78"/>
      <c r="CY1362" s="78"/>
      <c r="CZ1362" s="78"/>
      <c r="DA1362" s="78"/>
      <c r="DB1362" s="78"/>
      <c r="DC1362" s="78"/>
      <c r="DD1362" s="78"/>
      <c r="DE1362" s="78"/>
      <c r="DF1362" s="78"/>
      <c r="DG1362" s="78"/>
      <c r="DH1362" s="78"/>
      <c r="DI1362" s="78"/>
      <c r="DJ1362" s="78"/>
      <c r="DK1362" s="78"/>
      <c r="DL1362" s="78"/>
      <c r="DM1362" s="78"/>
      <c r="DN1362" s="78"/>
      <c r="DO1362" s="78"/>
      <c r="DP1362" s="78"/>
      <c r="DQ1362" s="78"/>
      <c r="DR1362" s="78"/>
      <c r="DS1362" s="78"/>
      <c r="DT1362" s="78"/>
      <c r="DU1362" s="78"/>
      <c r="DV1362" s="78"/>
      <c r="DW1362" s="78"/>
      <c r="DX1362" s="78"/>
      <c r="DY1362" s="78"/>
      <c r="DZ1362" s="78"/>
      <c r="EA1362" s="78"/>
      <c r="EB1362" s="78"/>
      <c r="EC1362" s="78"/>
      <c r="ED1362" s="78"/>
      <c r="EE1362" s="78"/>
      <c r="EF1362" s="78"/>
      <c r="EG1362" s="78"/>
      <c r="EH1362" s="78"/>
      <c r="EI1362" s="78"/>
      <c r="EJ1362" s="78"/>
      <c r="EK1362" s="78"/>
      <c r="EL1362" s="78"/>
      <c r="EM1362" s="78"/>
      <c r="EN1362" s="78"/>
      <c r="EO1362" s="78"/>
      <c r="EP1362" s="78"/>
      <c r="EQ1362" s="78"/>
      <c r="ER1362" s="78"/>
      <c r="ES1362" s="78"/>
      <c r="ET1362" s="78"/>
      <c r="EU1362" s="78"/>
      <c r="EV1362" s="78"/>
      <c r="EW1362" s="78"/>
      <c r="EX1362" s="78"/>
      <c r="EY1362" s="78"/>
      <c r="EZ1362" s="78"/>
      <c r="FA1362" s="78"/>
      <c r="FB1362" s="78"/>
      <c r="FC1362" s="78"/>
      <c r="FD1362" s="78"/>
      <c r="FE1362" s="78"/>
      <c r="FF1362" s="78"/>
      <c r="FG1362" s="78"/>
      <c r="FH1362" s="78"/>
      <c r="FI1362" s="78"/>
      <c r="FJ1362" s="78"/>
      <c r="FK1362" s="78"/>
      <c r="FL1362" s="78"/>
      <c r="FM1362" s="78"/>
      <c r="FN1362" s="78"/>
      <c r="FO1362" s="78"/>
      <c r="FP1362" s="78"/>
      <c r="FQ1362" s="78"/>
      <c r="FR1362" s="78"/>
      <c r="FS1362" s="78"/>
      <c r="FT1362" s="78"/>
      <c r="FU1362" s="78"/>
      <c r="FV1362" s="78"/>
      <c r="FW1362" s="78"/>
      <c r="FX1362" s="78"/>
      <c r="FY1362" s="78"/>
      <c r="FZ1362" s="78"/>
      <c r="GA1362" s="78"/>
      <c r="GB1362" s="78"/>
      <c r="GC1362" s="78"/>
      <c r="GD1362" s="78"/>
      <c r="GE1362" s="78"/>
      <c r="GF1362" s="78"/>
      <c r="GG1362" s="78"/>
      <c r="GH1362" s="78"/>
      <c r="GI1362" s="78"/>
      <c r="GJ1362" s="78"/>
      <c r="GK1362" s="78"/>
      <c r="GL1362" s="78"/>
      <c r="GM1362" s="78"/>
      <c r="GN1362" s="78"/>
      <c r="GO1362" s="78"/>
      <c r="GP1362" s="78"/>
      <c r="GQ1362" s="78"/>
      <c r="GR1362" s="78"/>
      <c r="GS1362" s="78"/>
      <c r="GT1362" s="78"/>
      <c r="GU1362" s="78"/>
      <c r="GV1362" s="78"/>
      <c r="GW1362" s="78"/>
      <c r="GX1362" s="78"/>
      <c r="GY1362" s="78"/>
      <c r="GZ1362" s="78"/>
      <c r="HA1362" s="78"/>
      <c r="HB1362" s="78"/>
      <c r="HC1362" s="78"/>
      <c r="HD1362" s="78"/>
      <c r="HE1362" s="78"/>
      <c r="HF1362" s="78"/>
      <c r="HG1362" s="78"/>
      <c r="HH1362" s="78"/>
      <c r="HI1362" s="78"/>
      <c r="HJ1362" s="78"/>
      <c r="HK1362" s="78"/>
      <c r="HL1362" s="78"/>
      <c r="HM1362" s="78"/>
      <c r="HN1362" s="78"/>
      <c r="HO1362" s="78"/>
      <c r="HP1362" s="78"/>
      <c r="HQ1362" s="78"/>
      <c r="HR1362" s="78"/>
      <c r="HS1362" s="78"/>
      <c r="HT1362" s="78"/>
      <c r="HU1362" s="78"/>
      <c r="HV1362" s="78"/>
      <c r="HW1362" s="78"/>
      <c r="HX1362" s="78"/>
      <c r="HY1362" s="78"/>
      <c r="HZ1362" s="78"/>
      <c r="IA1362" s="78"/>
      <c r="IB1362" s="78"/>
      <c r="IC1362" s="78"/>
      <c r="ID1362" s="78"/>
      <c r="IE1362" s="78"/>
      <c r="IF1362" s="78"/>
      <c r="IG1362" s="78"/>
      <c r="IH1362" s="78"/>
      <c r="II1362" s="78"/>
      <c r="IJ1362" s="78"/>
      <c r="IK1362" s="78"/>
      <c r="IL1362" s="78"/>
      <c r="IM1362" s="78"/>
      <c r="IN1362" s="78"/>
      <c r="IO1362" s="78"/>
      <c r="IP1362" s="78"/>
      <c r="IQ1362" s="78"/>
      <c r="IR1362" s="78"/>
      <c r="IS1362" s="78"/>
      <c r="IT1362" s="78"/>
      <c r="IU1362" s="78"/>
      <c r="IV1362" s="78"/>
    </row>
    <row r="1363" spans="2:7" ht="16.5">
      <c r="B1363" s="27"/>
      <c r="C1363" s="28"/>
      <c r="D1363" s="27"/>
      <c r="E1363" s="27"/>
      <c r="F1363" s="27"/>
      <c r="G1363" s="31"/>
    </row>
    <row r="1364" spans="2:7" ht="16.5">
      <c r="B1364" s="33" t="s">
        <v>352</v>
      </c>
      <c r="C1364" s="28"/>
      <c r="D1364" s="33" t="s">
        <v>717</v>
      </c>
      <c r="E1364" s="27" t="s">
        <v>767</v>
      </c>
      <c r="F1364" s="27" t="s">
        <v>718</v>
      </c>
      <c r="G1364" s="31">
        <v>0.633</v>
      </c>
    </row>
    <row r="1365" spans="2:7" ht="16.5">
      <c r="B1365" s="33"/>
      <c r="C1365" s="28"/>
      <c r="D1365" s="33"/>
      <c r="E1365" s="27"/>
      <c r="F1365" s="27"/>
      <c r="G1365" s="31"/>
    </row>
    <row r="1366" spans="2:7" ht="16.5">
      <c r="B1366" s="27"/>
      <c r="C1366" s="28"/>
      <c r="D1366" s="33" t="s">
        <v>768</v>
      </c>
      <c r="E1366" s="27" t="s">
        <v>715</v>
      </c>
      <c r="F1366" s="27" t="s">
        <v>765</v>
      </c>
      <c r="G1366" s="31">
        <v>1.714</v>
      </c>
    </row>
    <row r="1367" spans="2:7" ht="16.5">
      <c r="B1367" s="27"/>
      <c r="C1367" s="28"/>
      <c r="D1367" s="33"/>
      <c r="E1367" s="27"/>
      <c r="F1367" s="27"/>
      <c r="G1367" s="31"/>
    </row>
    <row r="1368" spans="2:7" ht="18">
      <c r="B1368" s="27"/>
      <c r="C1368" s="28"/>
      <c r="D1368" s="27"/>
      <c r="E1368" s="27"/>
      <c r="F1368" s="37" t="s">
        <v>769</v>
      </c>
      <c r="G1368" s="38">
        <f>G1364+G1366</f>
        <v>2.347</v>
      </c>
    </row>
    <row r="1369" spans="2:7" ht="16.5">
      <c r="B1369" s="27"/>
      <c r="C1369" s="28"/>
      <c r="D1369" s="27"/>
      <c r="E1369" s="27"/>
      <c r="F1369" s="27"/>
      <c r="G1369" s="31"/>
    </row>
    <row r="1370" spans="2:7" ht="16.5">
      <c r="B1370" s="27"/>
      <c r="C1370" s="28">
        <v>6101</v>
      </c>
      <c r="D1370" s="33" t="s">
        <v>770</v>
      </c>
      <c r="E1370" s="27" t="s">
        <v>764</v>
      </c>
      <c r="F1370" s="27" t="s">
        <v>771</v>
      </c>
      <c r="G1370" s="31">
        <v>1.26</v>
      </c>
    </row>
    <row r="1371" spans="2:7" ht="16.5">
      <c r="B1371" s="27"/>
      <c r="C1371" s="28"/>
      <c r="D1371" s="41" t="s">
        <v>1056</v>
      </c>
      <c r="E1371" s="27"/>
      <c r="F1371" s="27"/>
      <c r="G1371" s="31"/>
    </row>
    <row r="1372" spans="2:7" ht="16.5">
      <c r="B1372" s="27"/>
      <c r="C1372" s="28">
        <v>6109</v>
      </c>
      <c r="D1372" s="33" t="s">
        <v>772</v>
      </c>
      <c r="E1372" s="27" t="s">
        <v>773</v>
      </c>
      <c r="F1372" s="27" t="s">
        <v>774</v>
      </c>
      <c r="G1372" s="31">
        <v>1.11</v>
      </c>
    </row>
    <row r="1373" spans="2:7" ht="16.5">
      <c r="B1373" s="27"/>
      <c r="C1373" s="28"/>
      <c r="D1373" s="41" t="s">
        <v>1046</v>
      </c>
      <c r="E1373" s="27"/>
      <c r="F1373" s="27"/>
      <c r="G1373" s="31"/>
    </row>
    <row r="1374" spans="2:7" ht="16.5">
      <c r="B1374" s="27"/>
      <c r="C1374" s="28"/>
      <c r="D1374" s="27"/>
      <c r="E1374" s="27"/>
      <c r="F1374" s="27"/>
      <c r="G1374" s="31"/>
    </row>
    <row r="1375" spans="2:7" ht="16.5">
      <c r="B1375" s="27"/>
      <c r="C1375" s="28">
        <v>6117</v>
      </c>
      <c r="D1375" s="33" t="s">
        <v>181</v>
      </c>
      <c r="E1375" s="27" t="s">
        <v>775</v>
      </c>
      <c r="F1375" s="27" t="s">
        <v>718</v>
      </c>
      <c r="G1375" s="31">
        <v>0.25</v>
      </c>
    </row>
    <row r="1376" spans="2:7" ht="16.5">
      <c r="B1376" s="27"/>
      <c r="C1376" s="28"/>
      <c r="D1376" s="41" t="s">
        <v>1056</v>
      </c>
      <c r="E1376" s="27"/>
      <c r="F1376" s="27"/>
      <c r="G1376" s="31"/>
    </row>
    <row r="1377" spans="2:7" ht="16.5">
      <c r="B1377" s="27"/>
      <c r="C1377" s="28"/>
      <c r="D1377" s="27"/>
      <c r="E1377" s="27"/>
      <c r="F1377" s="27"/>
      <c r="G1377" s="31"/>
    </row>
    <row r="1378" spans="2:7" ht="16.5">
      <c r="B1378" s="27"/>
      <c r="C1378" s="28">
        <v>6119</v>
      </c>
      <c r="D1378" s="33" t="s">
        <v>776</v>
      </c>
      <c r="E1378" s="27" t="s">
        <v>777</v>
      </c>
      <c r="F1378" s="27" t="s">
        <v>718</v>
      </c>
      <c r="G1378" s="31">
        <v>1.11</v>
      </c>
    </row>
    <row r="1379" spans="2:7" ht="16.5">
      <c r="B1379" s="27"/>
      <c r="C1379" s="28"/>
      <c r="D1379" s="41" t="s">
        <v>1046</v>
      </c>
      <c r="E1379" s="27"/>
      <c r="F1379" s="27"/>
      <c r="G1379" s="31"/>
    </row>
    <row r="1380" spans="2:7" ht="16.5">
      <c r="B1380" s="27"/>
      <c r="C1380" s="28"/>
      <c r="D1380" s="27"/>
      <c r="E1380" s="27"/>
      <c r="F1380" s="27"/>
      <c r="G1380" s="31"/>
    </row>
    <row r="1381" spans="2:256" ht="18">
      <c r="B1381" s="52"/>
      <c r="C1381" s="76"/>
      <c r="D1381" s="52"/>
      <c r="E1381" s="52"/>
      <c r="F1381" s="37" t="s">
        <v>144</v>
      </c>
      <c r="G1381" s="38">
        <f>SUM(G1364:G1378)-G1368</f>
        <v>6.077</v>
      </c>
      <c r="H1381" s="78"/>
      <c r="I1381" s="78"/>
      <c r="J1381" s="78"/>
      <c r="K1381" s="78"/>
      <c r="L1381" s="78"/>
      <c r="M1381" s="78"/>
      <c r="N1381" s="78"/>
      <c r="O1381" s="78"/>
      <c r="P1381" s="78"/>
      <c r="Q1381" s="78"/>
      <c r="R1381" s="78"/>
      <c r="S1381" s="78"/>
      <c r="T1381" s="78"/>
      <c r="U1381" s="78"/>
      <c r="V1381" s="78"/>
      <c r="W1381" s="78"/>
      <c r="X1381" s="78"/>
      <c r="Y1381" s="78"/>
      <c r="Z1381" s="78"/>
      <c r="AA1381" s="78"/>
      <c r="AB1381" s="78"/>
      <c r="AC1381" s="78"/>
      <c r="AD1381" s="78"/>
      <c r="AE1381" s="78"/>
      <c r="AF1381" s="78"/>
      <c r="AG1381" s="78"/>
      <c r="AH1381" s="78"/>
      <c r="AI1381" s="78"/>
      <c r="AJ1381" s="78"/>
      <c r="AK1381" s="78"/>
      <c r="AL1381" s="78"/>
      <c r="AM1381" s="78"/>
      <c r="AN1381" s="78"/>
      <c r="AO1381" s="78"/>
      <c r="AP1381" s="78"/>
      <c r="AQ1381" s="78"/>
      <c r="AR1381" s="78"/>
      <c r="AS1381" s="78"/>
      <c r="AT1381" s="78"/>
      <c r="AU1381" s="78"/>
      <c r="AV1381" s="78"/>
      <c r="AW1381" s="78"/>
      <c r="AX1381" s="78"/>
      <c r="AY1381" s="78"/>
      <c r="AZ1381" s="78"/>
      <c r="BA1381" s="78"/>
      <c r="BB1381" s="78"/>
      <c r="BC1381" s="78"/>
      <c r="BD1381" s="78"/>
      <c r="BE1381" s="78"/>
      <c r="BF1381" s="78"/>
      <c r="BG1381" s="78"/>
      <c r="BH1381" s="78"/>
      <c r="BI1381" s="78"/>
      <c r="BJ1381" s="78"/>
      <c r="BK1381" s="78"/>
      <c r="BL1381" s="78"/>
      <c r="BM1381" s="78"/>
      <c r="BN1381" s="78"/>
      <c r="BO1381" s="78"/>
      <c r="BP1381" s="78"/>
      <c r="BQ1381" s="78"/>
      <c r="BR1381" s="78"/>
      <c r="BS1381" s="78"/>
      <c r="BT1381" s="78"/>
      <c r="BU1381" s="78"/>
      <c r="BV1381" s="78"/>
      <c r="BW1381" s="78"/>
      <c r="BX1381" s="78"/>
      <c r="BY1381" s="78"/>
      <c r="BZ1381" s="78"/>
      <c r="CA1381" s="78"/>
      <c r="CB1381" s="78"/>
      <c r="CC1381" s="78"/>
      <c r="CD1381" s="78"/>
      <c r="CE1381" s="78"/>
      <c r="CF1381" s="78"/>
      <c r="CG1381" s="78"/>
      <c r="CH1381" s="78"/>
      <c r="CI1381" s="78"/>
      <c r="CJ1381" s="78"/>
      <c r="CK1381" s="78"/>
      <c r="CL1381" s="78"/>
      <c r="CM1381" s="78"/>
      <c r="CN1381" s="78"/>
      <c r="CO1381" s="78"/>
      <c r="CP1381" s="78"/>
      <c r="CQ1381" s="78"/>
      <c r="CR1381" s="78"/>
      <c r="CS1381" s="78"/>
      <c r="CT1381" s="78"/>
      <c r="CU1381" s="78"/>
      <c r="CV1381" s="78"/>
      <c r="CW1381" s="78"/>
      <c r="CX1381" s="78"/>
      <c r="CY1381" s="78"/>
      <c r="CZ1381" s="78"/>
      <c r="DA1381" s="78"/>
      <c r="DB1381" s="78"/>
      <c r="DC1381" s="78"/>
      <c r="DD1381" s="78"/>
      <c r="DE1381" s="78"/>
      <c r="DF1381" s="78"/>
      <c r="DG1381" s="78"/>
      <c r="DH1381" s="78"/>
      <c r="DI1381" s="78"/>
      <c r="DJ1381" s="78"/>
      <c r="DK1381" s="78"/>
      <c r="DL1381" s="78"/>
      <c r="DM1381" s="78"/>
      <c r="DN1381" s="78"/>
      <c r="DO1381" s="78"/>
      <c r="DP1381" s="78"/>
      <c r="DQ1381" s="78"/>
      <c r="DR1381" s="78"/>
      <c r="DS1381" s="78"/>
      <c r="DT1381" s="78"/>
      <c r="DU1381" s="78"/>
      <c r="DV1381" s="78"/>
      <c r="DW1381" s="78"/>
      <c r="DX1381" s="78"/>
      <c r="DY1381" s="78"/>
      <c r="DZ1381" s="78"/>
      <c r="EA1381" s="78"/>
      <c r="EB1381" s="78"/>
      <c r="EC1381" s="78"/>
      <c r="ED1381" s="78"/>
      <c r="EE1381" s="78"/>
      <c r="EF1381" s="78"/>
      <c r="EG1381" s="78"/>
      <c r="EH1381" s="78"/>
      <c r="EI1381" s="78"/>
      <c r="EJ1381" s="78"/>
      <c r="EK1381" s="78"/>
      <c r="EL1381" s="78"/>
      <c r="EM1381" s="78"/>
      <c r="EN1381" s="78"/>
      <c r="EO1381" s="78"/>
      <c r="EP1381" s="78"/>
      <c r="EQ1381" s="78"/>
      <c r="ER1381" s="78"/>
      <c r="ES1381" s="78"/>
      <c r="ET1381" s="78"/>
      <c r="EU1381" s="78"/>
      <c r="EV1381" s="78"/>
      <c r="EW1381" s="78"/>
      <c r="EX1381" s="78"/>
      <c r="EY1381" s="78"/>
      <c r="EZ1381" s="78"/>
      <c r="FA1381" s="78"/>
      <c r="FB1381" s="78"/>
      <c r="FC1381" s="78"/>
      <c r="FD1381" s="78"/>
      <c r="FE1381" s="78"/>
      <c r="FF1381" s="78"/>
      <c r="FG1381" s="78"/>
      <c r="FH1381" s="78"/>
      <c r="FI1381" s="78"/>
      <c r="FJ1381" s="78"/>
      <c r="FK1381" s="78"/>
      <c r="FL1381" s="78"/>
      <c r="FM1381" s="78"/>
      <c r="FN1381" s="78"/>
      <c r="FO1381" s="78"/>
      <c r="FP1381" s="78"/>
      <c r="FQ1381" s="78"/>
      <c r="FR1381" s="78"/>
      <c r="FS1381" s="78"/>
      <c r="FT1381" s="78"/>
      <c r="FU1381" s="78"/>
      <c r="FV1381" s="78"/>
      <c r="FW1381" s="78"/>
      <c r="FX1381" s="78"/>
      <c r="FY1381" s="78"/>
      <c r="FZ1381" s="78"/>
      <c r="GA1381" s="78"/>
      <c r="GB1381" s="78"/>
      <c r="GC1381" s="78"/>
      <c r="GD1381" s="78"/>
      <c r="GE1381" s="78"/>
      <c r="GF1381" s="78"/>
      <c r="GG1381" s="78"/>
      <c r="GH1381" s="78"/>
      <c r="GI1381" s="78"/>
      <c r="GJ1381" s="78"/>
      <c r="GK1381" s="78"/>
      <c r="GL1381" s="78"/>
      <c r="GM1381" s="78"/>
      <c r="GN1381" s="78"/>
      <c r="GO1381" s="78"/>
      <c r="GP1381" s="78"/>
      <c r="GQ1381" s="78"/>
      <c r="GR1381" s="78"/>
      <c r="GS1381" s="78"/>
      <c r="GT1381" s="78"/>
      <c r="GU1381" s="78"/>
      <c r="GV1381" s="78"/>
      <c r="GW1381" s="78"/>
      <c r="GX1381" s="78"/>
      <c r="GY1381" s="78"/>
      <c r="GZ1381" s="78"/>
      <c r="HA1381" s="78"/>
      <c r="HB1381" s="78"/>
      <c r="HC1381" s="78"/>
      <c r="HD1381" s="78"/>
      <c r="HE1381" s="78"/>
      <c r="HF1381" s="78"/>
      <c r="HG1381" s="78"/>
      <c r="HH1381" s="78"/>
      <c r="HI1381" s="78"/>
      <c r="HJ1381" s="78"/>
      <c r="HK1381" s="78"/>
      <c r="HL1381" s="78"/>
      <c r="HM1381" s="78"/>
      <c r="HN1381" s="78"/>
      <c r="HO1381" s="78"/>
      <c r="HP1381" s="78"/>
      <c r="HQ1381" s="78"/>
      <c r="HR1381" s="78"/>
      <c r="HS1381" s="78"/>
      <c r="HT1381" s="78"/>
      <c r="HU1381" s="78"/>
      <c r="HV1381" s="78"/>
      <c r="HW1381" s="78"/>
      <c r="HX1381" s="78"/>
      <c r="HY1381" s="78"/>
      <c r="HZ1381" s="78"/>
      <c r="IA1381" s="78"/>
      <c r="IB1381" s="78"/>
      <c r="IC1381" s="78"/>
      <c r="ID1381" s="78"/>
      <c r="IE1381" s="78"/>
      <c r="IF1381" s="78"/>
      <c r="IG1381" s="78"/>
      <c r="IH1381" s="78"/>
      <c r="II1381" s="78"/>
      <c r="IJ1381" s="78"/>
      <c r="IK1381" s="78"/>
      <c r="IL1381" s="78"/>
      <c r="IM1381" s="78"/>
      <c r="IN1381" s="78"/>
      <c r="IO1381" s="78"/>
      <c r="IP1381" s="78"/>
      <c r="IQ1381" s="78"/>
      <c r="IR1381" s="78"/>
      <c r="IS1381" s="78"/>
      <c r="IT1381" s="78"/>
      <c r="IU1381" s="78"/>
      <c r="IV1381" s="78"/>
    </row>
    <row r="1382" spans="2:7" ht="16.5">
      <c r="B1382" s="27"/>
      <c r="C1382" s="28"/>
      <c r="D1382" s="27"/>
      <c r="E1382" s="27"/>
      <c r="F1382" s="27"/>
      <c r="G1382" s="31"/>
    </row>
    <row r="1383" spans="2:7" ht="16.5">
      <c r="B1383" s="33" t="s">
        <v>258</v>
      </c>
      <c r="C1383" s="28">
        <v>6102</v>
      </c>
      <c r="D1383" s="33" t="s">
        <v>778</v>
      </c>
      <c r="E1383" s="27" t="s">
        <v>715</v>
      </c>
      <c r="F1383" s="27" t="s">
        <v>779</v>
      </c>
      <c r="G1383" s="31">
        <v>0.91</v>
      </c>
    </row>
    <row r="1384" spans="2:7" ht="16.5">
      <c r="B1384" s="27"/>
      <c r="C1384" s="28"/>
      <c r="D1384" s="41" t="s">
        <v>54</v>
      </c>
      <c r="E1384" s="27"/>
      <c r="F1384" s="27"/>
      <c r="G1384" s="31"/>
    </row>
    <row r="1385" spans="2:7" s="35" customFormat="1" ht="16.5">
      <c r="B1385" s="27"/>
      <c r="C1385" s="28"/>
      <c r="D1385" s="27"/>
      <c r="E1385" s="27"/>
      <c r="F1385" s="27"/>
      <c r="G1385" s="31"/>
    </row>
    <row r="1386" spans="2:7" ht="16.5">
      <c r="B1386" s="27"/>
      <c r="C1386" s="28">
        <v>6104</v>
      </c>
      <c r="D1386" s="33" t="s">
        <v>780</v>
      </c>
      <c r="E1386" s="27" t="s">
        <v>781</v>
      </c>
      <c r="F1386" s="27" t="s">
        <v>782</v>
      </c>
      <c r="G1386" s="31">
        <v>0.54</v>
      </c>
    </row>
    <row r="1387" spans="2:7" ht="16.5">
      <c r="B1387" s="27"/>
      <c r="C1387" s="28"/>
      <c r="D1387" s="41" t="s">
        <v>1067</v>
      </c>
      <c r="E1387" s="27"/>
      <c r="F1387" s="27"/>
      <c r="G1387" s="31"/>
    </row>
    <row r="1388" spans="2:7" ht="16.5">
      <c r="B1388" s="27"/>
      <c r="C1388" s="28"/>
      <c r="D1388" s="27"/>
      <c r="E1388" s="27"/>
      <c r="F1388" s="27"/>
      <c r="G1388" s="31"/>
    </row>
    <row r="1389" spans="2:7" ht="16.5">
      <c r="B1389" s="27"/>
      <c r="C1389" s="28">
        <v>6106</v>
      </c>
      <c r="D1389" s="33" t="s">
        <v>783</v>
      </c>
      <c r="E1389" s="27" t="s">
        <v>780</v>
      </c>
      <c r="F1389" s="27" t="s">
        <v>784</v>
      </c>
      <c r="G1389" s="31">
        <v>0.51</v>
      </c>
    </row>
    <row r="1390" spans="2:7" ht="16.5">
      <c r="B1390" s="27"/>
      <c r="C1390" s="28"/>
      <c r="D1390" s="41" t="s">
        <v>55</v>
      </c>
      <c r="E1390" s="27"/>
      <c r="F1390" s="27"/>
      <c r="G1390" s="31"/>
    </row>
    <row r="1391" spans="2:7" ht="16.5">
      <c r="B1391" s="27"/>
      <c r="C1391" s="28"/>
      <c r="D1391" s="27"/>
      <c r="E1391" s="27"/>
      <c r="F1391" s="27"/>
      <c r="G1391" s="31"/>
    </row>
    <row r="1392" spans="2:7" ht="16.5">
      <c r="B1392" s="27"/>
      <c r="C1392" s="28">
        <v>6108</v>
      </c>
      <c r="D1392" s="33" t="s">
        <v>785</v>
      </c>
      <c r="E1392" s="27" t="s">
        <v>182</v>
      </c>
      <c r="F1392" s="27" t="s">
        <v>786</v>
      </c>
      <c r="G1392" s="31">
        <v>1.05</v>
      </c>
    </row>
    <row r="1393" spans="2:7" ht="16.5">
      <c r="B1393" s="27"/>
      <c r="C1393" s="28"/>
      <c r="D1393" s="41" t="s">
        <v>56</v>
      </c>
      <c r="E1393" s="27"/>
      <c r="F1393" s="27"/>
      <c r="G1393" s="31"/>
    </row>
    <row r="1394" spans="2:7" ht="16.5">
      <c r="B1394" s="27"/>
      <c r="C1394" s="28"/>
      <c r="D1394" s="27"/>
      <c r="E1394" s="27"/>
      <c r="F1394" s="27"/>
      <c r="G1394" s="31"/>
    </row>
    <row r="1395" spans="2:7" ht="16.5">
      <c r="B1395" s="27"/>
      <c r="C1395" s="28">
        <v>6110</v>
      </c>
      <c r="D1395" s="33" t="s">
        <v>753</v>
      </c>
      <c r="E1395" s="27" t="s">
        <v>715</v>
      </c>
      <c r="F1395" s="27" t="s">
        <v>787</v>
      </c>
      <c r="G1395" s="31">
        <v>0.28</v>
      </c>
    </row>
    <row r="1396" spans="2:7" ht="16.5">
      <c r="B1396" s="27"/>
      <c r="C1396" s="28"/>
      <c r="D1396" s="41" t="s">
        <v>1055</v>
      </c>
      <c r="E1396" s="27"/>
      <c r="F1396" s="27"/>
      <c r="G1396" s="31"/>
    </row>
    <row r="1397" spans="2:7" ht="16.5">
      <c r="B1397" s="27"/>
      <c r="C1397" s="28"/>
      <c r="D1397" s="27"/>
      <c r="E1397" s="27"/>
      <c r="F1397" s="27"/>
      <c r="G1397" s="31"/>
    </row>
    <row r="1398" spans="2:7" ht="16.5">
      <c r="B1398" s="27"/>
      <c r="C1398" s="28">
        <v>6111</v>
      </c>
      <c r="D1398" s="33" t="s">
        <v>788</v>
      </c>
      <c r="E1398" s="27" t="s">
        <v>789</v>
      </c>
      <c r="F1398" s="27" t="s">
        <v>790</v>
      </c>
      <c r="G1398" s="31">
        <v>0.53</v>
      </c>
    </row>
    <row r="1399" spans="2:7" ht="16.5">
      <c r="B1399" s="27"/>
      <c r="C1399" s="28"/>
      <c r="D1399" s="41" t="s">
        <v>1053</v>
      </c>
      <c r="E1399" s="27"/>
      <c r="F1399" s="27"/>
      <c r="G1399" s="31"/>
    </row>
    <row r="1400" spans="2:7" ht="16.5">
      <c r="B1400" s="27"/>
      <c r="C1400" s="28"/>
      <c r="D1400" s="27"/>
      <c r="E1400" s="27"/>
      <c r="F1400" s="27"/>
      <c r="G1400" s="31"/>
    </row>
    <row r="1401" spans="2:7" ht="16.5">
      <c r="B1401" s="27"/>
      <c r="C1401" s="28">
        <v>6112</v>
      </c>
      <c r="D1401" s="33" t="s">
        <v>791</v>
      </c>
      <c r="E1401" s="27" t="s">
        <v>792</v>
      </c>
      <c r="F1401" s="27" t="s">
        <v>781</v>
      </c>
      <c r="G1401" s="31">
        <v>0.5</v>
      </c>
    </row>
    <row r="1402" spans="2:7" ht="16.5">
      <c r="B1402" s="27"/>
      <c r="C1402" s="28"/>
      <c r="D1402" s="41" t="s">
        <v>1053</v>
      </c>
      <c r="E1402" s="27"/>
      <c r="F1402" s="27"/>
      <c r="G1402" s="31"/>
    </row>
    <row r="1403" spans="2:7" ht="16.5">
      <c r="B1403" s="27"/>
      <c r="C1403" s="28"/>
      <c r="D1403" s="27"/>
      <c r="E1403" s="27"/>
      <c r="F1403" s="27"/>
      <c r="G1403" s="31"/>
    </row>
    <row r="1404" spans="2:7" ht="16.5">
      <c r="B1404" s="27"/>
      <c r="C1404" s="28">
        <v>6113</v>
      </c>
      <c r="D1404" s="33" t="s">
        <v>793</v>
      </c>
      <c r="E1404" s="27" t="s">
        <v>794</v>
      </c>
      <c r="F1404" s="27" t="s">
        <v>230</v>
      </c>
      <c r="G1404" s="31">
        <v>0.55</v>
      </c>
    </row>
    <row r="1405" spans="2:7" ht="16.5">
      <c r="B1405" s="27"/>
      <c r="C1405" s="28"/>
      <c r="D1405" s="41" t="s">
        <v>55</v>
      </c>
      <c r="E1405" s="27"/>
      <c r="F1405" s="27"/>
      <c r="G1405" s="31"/>
    </row>
    <row r="1406" spans="2:7" ht="16.5">
      <c r="B1406" s="27"/>
      <c r="C1406" s="28"/>
      <c r="D1406" s="27"/>
      <c r="E1406" s="27"/>
      <c r="F1406" s="27"/>
      <c r="G1406" s="31"/>
    </row>
    <row r="1407" spans="2:7" ht="16.5">
      <c r="B1407" s="27"/>
      <c r="C1407" s="28">
        <v>6115</v>
      </c>
      <c r="D1407" s="33" t="s">
        <v>784</v>
      </c>
      <c r="E1407" s="27" t="s">
        <v>715</v>
      </c>
      <c r="F1407" s="27" t="s">
        <v>795</v>
      </c>
      <c r="G1407" s="31">
        <v>1.58</v>
      </c>
    </row>
    <row r="1408" spans="2:7" ht="16.5">
      <c r="B1408" s="27"/>
      <c r="C1408" s="28"/>
      <c r="D1408" s="41" t="s">
        <v>57</v>
      </c>
      <c r="E1408" s="27"/>
      <c r="F1408" s="27"/>
      <c r="G1408" s="31"/>
    </row>
    <row r="1409" spans="2:7" ht="16.5">
      <c r="B1409" s="27"/>
      <c r="C1409" s="28"/>
      <c r="D1409" s="27"/>
      <c r="E1409" s="27"/>
      <c r="F1409" s="27"/>
      <c r="G1409" s="31"/>
    </row>
    <row r="1410" spans="2:7" ht="16.5">
      <c r="B1410" s="27"/>
      <c r="C1410" s="28">
        <v>6114</v>
      </c>
      <c r="D1410" s="33" t="s">
        <v>796</v>
      </c>
      <c r="E1410" s="27" t="s">
        <v>797</v>
      </c>
      <c r="F1410" s="27" t="s">
        <v>230</v>
      </c>
      <c r="G1410" s="31">
        <v>2.26</v>
      </c>
    </row>
    <row r="1411" spans="2:7" ht="16.5">
      <c r="B1411" s="27"/>
      <c r="C1411" s="28"/>
      <c r="D1411" s="41" t="s">
        <v>1055</v>
      </c>
      <c r="E1411" s="27"/>
      <c r="F1411" s="27"/>
      <c r="G1411" s="31"/>
    </row>
    <row r="1412" spans="2:7" ht="16.5">
      <c r="B1412" s="27"/>
      <c r="C1412" s="28"/>
      <c r="D1412" s="41"/>
      <c r="E1412" s="27"/>
      <c r="F1412" s="27"/>
      <c r="G1412" s="31"/>
    </row>
    <row r="1413" spans="2:256" ht="18">
      <c r="B1413" s="52"/>
      <c r="C1413" s="76"/>
      <c r="D1413" s="77"/>
      <c r="E1413" s="52"/>
      <c r="F1413" s="37" t="s">
        <v>189</v>
      </c>
      <c r="G1413" s="38">
        <f>SUM(G1383:G1410)</f>
        <v>8.71</v>
      </c>
      <c r="I1413" s="78"/>
      <c r="J1413" s="78"/>
      <c r="K1413" s="78"/>
      <c r="L1413" s="78"/>
      <c r="M1413" s="78"/>
      <c r="N1413" s="78"/>
      <c r="O1413" s="78"/>
      <c r="P1413" s="78"/>
      <c r="Q1413" s="78"/>
      <c r="R1413" s="78"/>
      <c r="S1413" s="78"/>
      <c r="T1413" s="78"/>
      <c r="U1413" s="78"/>
      <c r="V1413" s="78"/>
      <c r="W1413" s="78"/>
      <c r="X1413" s="78"/>
      <c r="Y1413" s="78"/>
      <c r="Z1413" s="78"/>
      <c r="AA1413" s="78"/>
      <c r="AB1413" s="78"/>
      <c r="AC1413" s="78"/>
      <c r="AD1413" s="78"/>
      <c r="AE1413" s="78"/>
      <c r="AF1413" s="78"/>
      <c r="AG1413" s="78"/>
      <c r="AH1413" s="78"/>
      <c r="AI1413" s="78"/>
      <c r="AJ1413" s="78"/>
      <c r="AK1413" s="78"/>
      <c r="AL1413" s="78"/>
      <c r="AM1413" s="78"/>
      <c r="AN1413" s="78"/>
      <c r="AO1413" s="78"/>
      <c r="AP1413" s="78"/>
      <c r="AQ1413" s="78"/>
      <c r="AR1413" s="78"/>
      <c r="AS1413" s="78"/>
      <c r="AT1413" s="78"/>
      <c r="AU1413" s="78"/>
      <c r="AV1413" s="78"/>
      <c r="AW1413" s="78"/>
      <c r="AX1413" s="78"/>
      <c r="AY1413" s="78"/>
      <c r="AZ1413" s="78"/>
      <c r="BA1413" s="78"/>
      <c r="BB1413" s="78"/>
      <c r="BC1413" s="78"/>
      <c r="BD1413" s="78"/>
      <c r="BE1413" s="78"/>
      <c r="BF1413" s="78"/>
      <c r="BG1413" s="78"/>
      <c r="BH1413" s="78"/>
      <c r="BI1413" s="78"/>
      <c r="BJ1413" s="78"/>
      <c r="BK1413" s="78"/>
      <c r="BL1413" s="78"/>
      <c r="BM1413" s="78"/>
      <c r="BN1413" s="78"/>
      <c r="BO1413" s="78"/>
      <c r="BP1413" s="78"/>
      <c r="BQ1413" s="78"/>
      <c r="BR1413" s="78"/>
      <c r="BS1413" s="78"/>
      <c r="BT1413" s="78"/>
      <c r="BU1413" s="78"/>
      <c r="BV1413" s="78"/>
      <c r="BW1413" s="78"/>
      <c r="BX1413" s="78"/>
      <c r="BY1413" s="78"/>
      <c r="BZ1413" s="78"/>
      <c r="CA1413" s="78"/>
      <c r="CB1413" s="78"/>
      <c r="CC1413" s="78"/>
      <c r="CD1413" s="78"/>
      <c r="CE1413" s="78"/>
      <c r="CF1413" s="78"/>
      <c r="CG1413" s="78"/>
      <c r="CH1413" s="78"/>
      <c r="CI1413" s="78"/>
      <c r="CJ1413" s="78"/>
      <c r="CK1413" s="78"/>
      <c r="CL1413" s="78"/>
      <c r="CM1413" s="78"/>
      <c r="CN1413" s="78"/>
      <c r="CO1413" s="78"/>
      <c r="CP1413" s="78"/>
      <c r="CQ1413" s="78"/>
      <c r="CR1413" s="78"/>
      <c r="CS1413" s="78"/>
      <c r="CT1413" s="78"/>
      <c r="CU1413" s="78"/>
      <c r="CV1413" s="78"/>
      <c r="CW1413" s="78"/>
      <c r="CX1413" s="78"/>
      <c r="CY1413" s="78"/>
      <c r="CZ1413" s="78"/>
      <c r="DA1413" s="78"/>
      <c r="DB1413" s="78"/>
      <c r="DC1413" s="78"/>
      <c r="DD1413" s="78"/>
      <c r="DE1413" s="78"/>
      <c r="DF1413" s="78"/>
      <c r="DG1413" s="78"/>
      <c r="DH1413" s="78"/>
      <c r="DI1413" s="78"/>
      <c r="DJ1413" s="78"/>
      <c r="DK1413" s="78"/>
      <c r="DL1413" s="78"/>
      <c r="DM1413" s="78"/>
      <c r="DN1413" s="78"/>
      <c r="DO1413" s="78"/>
      <c r="DP1413" s="78"/>
      <c r="DQ1413" s="78"/>
      <c r="DR1413" s="78"/>
      <c r="DS1413" s="78"/>
      <c r="DT1413" s="78"/>
      <c r="DU1413" s="78"/>
      <c r="DV1413" s="78"/>
      <c r="DW1413" s="78"/>
      <c r="DX1413" s="78"/>
      <c r="DY1413" s="78"/>
      <c r="DZ1413" s="78"/>
      <c r="EA1413" s="78"/>
      <c r="EB1413" s="78"/>
      <c r="EC1413" s="78"/>
      <c r="ED1413" s="78"/>
      <c r="EE1413" s="78"/>
      <c r="EF1413" s="78"/>
      <c r="EG1413" s="78"/>
      <c r="EH1413" s="78"/>
      <c r="EI1413" s="78"/>
      <c r="EJ1413" s="78"/>
      <c r="EK1413" s="78"/>
      <c r="EL1413" s="78"/>
      <c r="EM1413" s="78"/>
      <c r="EN1413" s="78"/>
      <c r="EO1413" s="78"/>
      <c r="EP1413" s="78"/>
      <c r="EQ1413" s="78"/>
      <c r="ER1413" s="78"/>
      <c r="ES1413" s="78"/>
      <c r="ET1413" s="78"/>
      <c r="EU1413" s="78"/>
      <c r="EV1413" s="78"/>
      <c r="EW1413" s="78"/>
      <c r="EX1413" s="78"/>
      <c r="EY1413" s="78"/>
      <c r="EZ1413" s="78"/>
      <c r="FA1413" s="78"/>
      <c r="FB1413" s="78"/>
      <c r="FC1413" s="78"/>
      <c r="FD1413" s="78"/>
      <c r="FE1413" s="78"/>
      <c r="FF1413" s="78"/>
      <c r="FG1413" s="78"/>
      <c r="FH1413" s="78"/>
      <c r="FI1413" s="78"/>
      <c r="FJ1413" s="78"/>
      <c r="FK1413" s="78"/>
      <c r="FL1413" s="78"/>
      <c r="FM1413" s="78"/>
      <c r="FN1413" s="78"/>
      <c r="FO1413" s="78"/>
      <c r="FP1413" s="78"/>
      <c r="FQ1413" s="78"/>
      <c r="FR1413" s="78"/>
      <c r="FS1413" s="78"/>
      <c r="FT1413" s="78"/>
      <c r="FU1413" s="78"/>
      <c r="FV1413" s="78"/>
      <c r="FW1413" s="78"/>
      <c r="FX1413" s="78"/>
      <c r="FY1413" s="78"/>
      <c r="FZ1413" s="78"/>
      <c r="GA1413" s="78"/>
      <c r="GB1413" s="78"/>
      <c r="GC1413" s="78"/>
      <c r="GD1413" s="78"/>
      <c r="GE1413" s="78"/>
      <c r="GF1413" s="78"/>
      <c r="GG1413" s="78"/>
      <c r="GH1413" s="78"/>
      <c r="GI1413" s="78"/>
      <c r="GJ1413" s="78"/>
      <c r="GK1413" s="78"/>
      <c r="GL1413" s="78"/>
      <c r="GM1413" s="78"/>
      <c r="GN1413" s="78"/>
      <c r="GO1413" s="78"/>
      <c r="GP1413" s="78"/>
      <c r="GQ1413" s="78"/>
      <c r="GR1413" s="78"/>
      <c r="GS1413" s="78"/>
      <c r="GT1413" s="78"/>
      <c r="GU1413" s="78"/>
      <c r="GV1413" s="78"/>
      <c r="GW1413" s="78"/>
      <c r="GX1413" s="78"/>
      <c r="GY1413" s="78"/>
      <c r="GZ1413" s="78"/>
      <c r="HA1413" s="78"/>
      <c r="HB1413" s="78"/>
      <c r="HC1413" s="78"/>
      <c r="HD1413" s="78"/>
      <c r="HE1413" s="78"/>
      <c r="HF1413" s="78"/>
      <c r="HG1413" s="78"/>
      <c r="HH1413" s="78"/>
      <c r="HI1413" s="78"/>
      <c r="HJ1413" s="78"/>
      <c r="HK1413" s="78"/>
      <c r="HL1413" s="78"/>
      <c r="HM1413" s="78"/>
      <c r="HN1413" s="78"/>
      <c r="HO1413" s="78"/>
      <c r="HP1413" s="78"/>
      <c r="HQ1413" s="78"/>
      <c r="HR1413" s="78"/>
      <c r="HS1413" s="78"/>
      <c r="HT1413" s="78"/>
      <c r="HU1413" s="78"/>
      <c r="HV1413" s="78"/>
      <c r="HW1413" s="78"/>
      <c r="HX1413" s="78"/>
      <c r="HY1413" s="78"/>
      <c r="HZ1413" s="78"/>
      <c r="IA1413" s="78"/>
      <c r="IB1413" s="78"/>
      <c r="IC1413" s="78"/>
      <c r="ID1413" s="78"/>
      <c r="IE1413" s="78"/>
      <c r="IF1413" s="78"/>
      <c r="IG1413" s="78"/>
      <c r="IH1413" s="78"/>
      <c r="II1413" s="78"/>
      <c r="IJ1413" s="78"/>
      <c r="IK1413" s="78"/>
      <c r="IL1413" s="78"/>
      <c r="IM1413" s="78"/>
      <c r="IN1413" s="78"/>
      <c r="IO1413" s="78"/>
      <c r="IP1413" s="78"/>
      <c r="IQ1413" s="78"/>
      <c r="IR1413" s="78"/>
      <c r="IS1413" s="78"/>
      <c r="IT1413" s="78"/>
      <c r="IU1413" s="78"/>
      <c r="IV1413" s="78"/>
    </row>
    <row r="1414" spans="2:7" ht="16.5">
      <c r="B1414" s="27"/>
      <c r="C1414" s="28"/>
      <c r="D1414" s="40"/>
      <c r="E1414" s="27"/>
      <c r="F1414" s="27"/>
      <c r="G1414" s="31"/>
    </row>
    <row r="1415" spans="2:7" ht="18">
      <c r="B1415" s="27"/>
      <c r="C1415" s="28"/>
      <c r="D1415" s="40"/>
      <c r="E1415" s="24" t="s">
        <v>30</v>
      </c>
      <c r="F1415" s="27"/>
      <c r="G1415" s="31"/>
    </row>
    <row r="1416" spans="2:8" ht="16.5">
      <c r="B1416" s="27"/>
      <c r="C1416" s="28"/>
      <c r="D1416" s="40"/>
      <c r="E1416" s="27"/>
      <c r="F1416" s="27"/>
      <c r="G1416" s="31"/>
      <c r="H1416" s="85"/>
    </row>
    <row r="1417" spans="2:7" ht="16.5">
      <c r="B1417" s="33" t="s">
        <v>508</v>
      </c>
      <c r="C1417" s="28"/>
      <c r="D1417" s="33" t="s">
        <v>711</v>
      </c>
      <c r="E1417" s="27" t="s">
        <v>372</v>
      </c>
      <c r="F1417" s="27" t="s">
        <v>712</v>
      </c>
      <c r="G1417" s="31">
        <v>2.452</v>
      </c>
    </row>
    <row r="1418" spans="2:7" ht="16.5">
      <c r="B1418" s="33" t="s">
        <v>101</v>
      </c>
      <c r="C1418" s="28"/>
      <c r="D1418" s="27"/>
      <c r="E1418" s="27"/>
      <c r="F1418" s="27"/>
      <c r="G1418" s="31"/>
    </row>
    <row r="1419" spans="2:256" ht="18">
      <c r="B1419" s="52"/>
      <c r="C1419" s="76"/>
      <c r="D1419" s="52"/>
      <c r="E1419" s="52"/>
      <c r="F1419" s="37" t="s">
        <v>117</v>
      </c>
      <c r="G1419" s="38">
        <f>SUM(G1417)</f>
        <v>2.452</v>
      </c>
      <c r="H1419" s="78"/>
      <c r="I1419" s="78"/>
      <c r="J1419" s="78"/>
      <c r="K1419" s="78"/>
      <c r="L1419" s="78"/>
      <c r="M1419" s="78"/>
      <c r="N1419" s="78"/>
      <c r="O1419" s="78"/>
      <c r="P1419" s="78"/>
      <c r="Q1419" s="78"/>
      <c r="R1419" s="78"/>
      <c r="S1419" s="78"/>
      <c r="T1419" s="78"/>
      <c r="U1419" s="78"/>
      <c r="V1419" s="78"/>
      <c r="W1419" s="78"/>
      <c r="X1419" s="78"/>
      <c r="Y1419" s="78"/>
      <c r="Z1419" s="78"/>
      <c r="AA1419" s="78"/>
      <c r="AB1419" s="78"/>
      <c r="AC1419" s="78"/>
      <c r="AD1419" s="78"/>
      <c r="AE1419" s="78"/>
      <c r="AF1419" s="78"/>
      <c r="AG1419" s="78"/>
      <c r="AH1419" s="78"/>
      <c r="AI1419" s="78"/>
      <c r="AJ1419" s="78"/>
      <c r="AK1419" s="78"/>
      <c r="AL1419" s="78"/>
      <c r="AM1419" s="78"/>
      <c r="AN1419" s="78"/>
      <c r="AO1419" s="78"/>
      <c r="AP1419" s="78"/>
      <c r="AQ1419" s="78"/>
      <c r="AR1419" s="78"/>
      <c r="AS1419" s="78"/>
      <c r="AT1419" s="78"/>
      <c r="AU1419" s="78"/>
      <c r="AV1419" s="78"/>
      <c r="AW1419" s="78"/>
      <c r="AX1419" s="78"/>
      <c r="AY1419" s="78"/>
      <c r="AZ1419" s="78"/>
      <c r="BA1419" s="78"/>
      <c r="BB1419" s="78"/>
      <c r="BC1419" s="78"/>
      <c r="BD1419" s="78"/>
      <c r="BE1419" s="78"/>
      <c r="BF1419" s="78"/>
      <c r="BG1419" s="78"/>
      <c r="BH1419" s="78"/>
      <c r="BI1419" s="78"/>
      <c r="BJ1419" s="78"/>
      <c r="BK1419" s="78"/>
      <c r="BL1419" s="78"/>
      <c r="BM1419" s="78"/>
      <c r="BN1419" s="78"/>
      <c r="BO1419" s="78"/>
      <c r="BP1419" s="78"/>
      <c r="BQ1419" s="78"/>
      <c r="BR1419" s="78"/>
      <c r="BS1419" s="78"/>
      <c r="BT1419" s="78"/>
      <c r="BU1419" s="78"/>
      <c r="BV1419" s="78"/>
      <c r="BW1419" s="78"/>
      <c r="BX1419" s="78"/>
      <c r="BY1419" s="78"/>
      <c r="BZ1419" s="78"/>
      <c r="CA1419" s="78"/>
      <c r="CB1419" s="78"/>
      <c r="CC1419" s="78"/>
      <c r="CD1419" s="78"/>
      <c r="CE1419" s="78"/>
      <c r="CF1419" s="78"/>
      <c r="CG1419" s="78"/>
      <c r="CH1419" s="78"/>
      <c r="CI1419" s="78"/>
      <c r="CJ1419" s="78"/>
      <c r="CK1419" s="78"/>
      <c r="CL1419" s="78"/>
      <c r="CM1419" s="78"/>
      <c r="CN1419" s="78"/>
      <c r="CO1419" s="78"/>
      <c r="CP1419" s="78"/>
      <c r="CQ1419" s="78"/>
      <c r="CR1419" s="78"/>
      <c r="CS1419" s="78"/>
      <c r="CT1419" s="78"/>
      <c r="CU1419" s="78"/>
      <c r="CV1419" s="78"/>
      <c r="CW1419" s="78"/>
      <c r="CX1419" s="78"/>
      <c r="CY1419" s="78"/>
      <c r="CZ1419" s="78"/>
      <c r="DA1419" s="78"/>
      <c r="DB1419" s="78"/>
      <c r="DC1419" s="78"/>
      <c r="DD1419" s="78"/>
      <c r="DE1419" s="78"/>
      <c r="DF1419" s="78"/>
      <c r="DG1419" s="78"/>
      <c r="DH1419" s="78"/>
      <c r="DI1419" s="78"/>
      <c r="DJ1419" s="78"/>
      <c r="DK1419" s="78"/>
      <c r="DL1419" s="78"/>
      <c r="DM1419" s="78"/>
      <c r="DN1419" s="78"/>
      <c r="DO1419" s="78"/>
      <c r="DP1419" s="78"/>
      <c r="DQ1419" s="78"/>
      <c r="DR1419" s="78"/>
      <c r="DS1419" s="78"/>
      <c r="DT1419" s="78"/>
      <c r="DU1419" s="78"/>
      <c r="DV1419" s="78"/>
      <c r="DW1419" s="78"/>
      <c r="DX1419" s="78"/>
      <c r="DY1419" s="78"/>
      <c r="DZ1419" s="78"/>
      <c r="EA1419" s="78"/>
      <c r="EB1419" s="78"/>
      <c r="EC1419" s="78"/>
      <c r="ED1419" s="78"/>
      <c r="EE1419" s="78"/>
      <c r="EF1419" s="78"/>
      <c r="EG1419" s="78"/>
      <c r="EH1419" s="78"/>
      <c r="EI1419" s="78"/>
      <c r="EJ1419" s="78"/>
      <c r="EK1419" s="78"/>
      <c r="EL1419" s="78"/>
      <c r="EM1419" s="78"/>
      <c r="EN1419" s="78"/>
      <c r="EO1419" s="78"/>
      <c r="EP1419" s="78"/>
      <c r="EQ1419" s="78"/>
      <c r="ER1419" s="78"/>
      <c r="ES1419" s="78"/>
      <c r="ET1419" s="78"/>
      <c r="EU1419" s="78"/>
      <c r="EV1419" s="78"/>
      <c r="EW1419" s="78"/>
      <c r="EX1419" s="78"/>
      <c r="EY1419" s="78"/>
      <c r="EZ1419" s="78"/>
      <c r="FA1419" s="78"/>
      <c r="FB1419" s="78"/>
      <c r="FC1419" s="78"/>
      <c r="FD1419" s="78"/>
      <c r="FE1419" s="78"/>
      <c r="FF1419" s="78"/>
      <c r="FG1419" s="78"/>
      <c r="FH1419" s="78"/>
      <c r="FI1419" s="78"/>
      <c r="FJ1419" s="78"/>
      <c r="FK1419" s="78"/>
      <c r="FL1419" s="78"/>
      <c r="FM1419" s="78"/>
      <c r="FN1419" s="78"/>
      <c r="FO1419" s="78"/>
      <c r="FP1419" s="78"/>
      <c r="FQ1419" s="78"/>
      <c r="FR1419" s="78"/>
      <c r="FS1419" s="78"/>
      <c r="FT1419" s="78"/>
      <c r="FU1419" s="78"/>
      <c r="FV1419" s="78"/>
      <c r="FW1419" s="78"/>
      <c r="FX1419" s="78"/>
      <c r="FY1419" s="78"/>
      <c r="FZ1419" s="78"/>
      <c r="GA1419" s="78"/>
      <c r="GB1419" s="78"/>
      <c r="GC1419" s="78"/>
      <c r="GD1419" s="78"/>
      <c r="GE1419" s="78"/>
      <c r="GF1419" s="78"/>
      <c r="GG1419" s="78"/>
      <c r="GH1419" s="78"/>
      <c r="GI1419" s="78"/>
      <c r="GJ1419" s="78"/>
      <c r="GK1419" s="78"/>
      <c r="GL1419" s="78"/>
      <c r="GM1419" s="78"/>
      <c r="GN1419" s="78"/>
      <c r="GO1419" s="78"/>
      <c r="GP1419" s="78"/>
      <c r="GQ1419" s="78"/>
      <c r="GR1419" s="78"/>
      <c r="GS1419" s="78"/>
      <c r="GT1419" s="78"/>
      <c r="GU1419" s="78"/>
      <c r="GV1419" s="78"/>
      <c r="GW1419" s="78"/>
      <c r="GX1419" s="78"/>
      <c r="GY1419" s="78"/>
      <c r="GZ1419" s="78"/>
      <c r="HA1419" s="78"/>
      <c r="HB1419" s="78"/>
      <c r="HC1419" s="78"/>
      <c r="HD1419" s="78"/>
      <c r="HE1419" s="78"/>
      <c r="HF1419" s="78"/>
      <c r="HG1419" s="78"/>
      <c r="HH1419" s="78"/>
      <c r="HI1419" s="78"/>
      <c r="HJ1419" s="78"/>
      <c r="HK1419" s="78"/>
      <c r="HL1419" s="78"/>
      <c r="HM1419" s="78"/>
      <c r="HN1419" s="78"/>
      <c r="HO1419" s="78"/>
      <c r="HP1419" s="78"/>
      <c r="HQ1419" s="78"/>
      <c r="HR1419" s="78"/>
      <c r="HS1419" s="78"/>
      <c r="HT1419" s="78"/>
      <c r="HU1419" s="78"/>
      <c r="HV1419" s="78"/>
      <c r="HW1419" s="78"/>
      <c r="HX1419" s="78"/>
      <c r="HY1419" s="78"/>
      <c r="HZ1419" s="78"/>
      <c r="IA1419" s="78"/>
      <c r="IB1419" s="78"/>
      <c r="IC1419" s="78"/>
      <c r="ID1419" s="78"/>
      <c r="IE1419" s="78"/>
      <c r="IF1419" s="78"/>
      <c r="IG1419" s="78"/>
      <c r="IH1419" s="78"/>
      <c r="II1419" s="78"/>
      <c r="IJ1419" s="78"/>
      <c r="IK1419" s="78"/>
      <c r="IL1419" s="78"/>
      <c r="IM1419" s="78"/>
      <c r="IN1419" s="78"/>
      <c r="IO1419" s="78"/>
      <c r="IP1419" s="78"/>
      <c r="IQ1419" s="78"/>
      <c r="IR1419" s="78"/>
      <c r="IS1419" s="78"/>
      <c r="IT1419" s="78"/>
      <c r="IU1419" s="78"/>
      <c r="IV1419" s="78"/>
    </row>
    <row r="1420" spans="2:7" ht="16.5">
      <c r="B1420" s="27"/>
      <c r="C1420" s="28"/>
      <c r="D1420" s="27"/>
      <c r="E1420" s="27"/>
      <c r="F1420" s="27"/>
      <c r="G1420" s="31"/>
    </row>
    <row r="1421" spans="2:7" ht="16.5">
      <c r="B1421" s="33" t="s">
        <v>381</v>
      </c>
      <c r="C1421" s="28"/>
      <c r="D1421" s="33" t="s">
        <v>399</v>
      </c>
      <c r="E1421" s="27" t="s">
        <v>798</v>
      </c>
      <c r="F1421" s="27" t="s">
        <v>764</v>
      </c>
      <c r="G1421" s="31">
        <v>1.382</v>
      </c>
    </row>
    <row r="1422" spans="2:7" ht="16.5">
      <c r="B1422" s="27"/>
      <c r="C1422" s="28"/>
      <c r="D1422" s="27"/>
      <c r="E1422" s="27"/>
      <c r="F1422" s="27"/>
      <c r="G1422" s="31"/>
    </row>
    <row r="1423" spans="2:7" ht="16.5">
      <c r="B1423" s="27"/>
      <c r="C1423" s="28"/>
      <c r="D1423" s="33" t="s">
        <v>766</v>
      </c>
      <c r="E1423" s="27" t="s">
        <v>798</v>
      </c>
      <c r="F1423" s="27" t="s">
        <v>712</v>
      </c>
      <c r="G1423" s="31">
        <v>1.895</v>
      </c>
    </row>
    <row r="1424" spans="2:7" ht="16.5">
      <c r="B1424" s="27"/>
      <c r="C1424" s="28"/>
      <c r="D1424" s="27"/>
      <c r="E1424" s="27"/>
      <c r="F1424" s="27"/>
      <c r="G1424" s="31"/>
    </row>
    <row r="1425" spans="2:256" ht="18">
      <c r="B1425" s="52"/>
      <c r="C1425" s="76"/>
      <c r="D1425" s="52"/>
      <c r="E1425" s="52"/>
      <c r="F1425" s="37" t="s">
        <v>126</v>
      </c>
      <c r="G1425" s="38">
        <f>SUM(G1421:G1423)</f>
        <v>3.277</v>
      </c>
      <c r="H1425" s="78"/>
      <c r="I1425" s="78"/>
      <c r="J1425" s="78"/>
      <c r="K1425" s="78"/>
      <c r="L1425" s="78"/>
      <c r="M1425" s="78"/>
      <c r="N1425" s="78"/>
      <c r="O1425" s="78"/>
      <c r="P1425" s="78"/>
      <c r="Q1425" s="78"/>
      <c r="R1425" s="78"/>
      <c r="S1425" s="78"/>
      <c r="T1425" s="78"/>
      <c r="U1425" s="78"/>
      <c r="V1425" s="78"/>
      <c r="W1425" s="78"/>
      <c r="X1425" s="78"/>
      <c r="Y1425" s="78"/>
      <c r="Z1425" s="78"/>
      <c r="AA1425" s="78"/>
      <c r="AB1425" s="78"/>
      <c r="AC1425" s="78"/>
      <c r="AD1425" s="78"/>
      <c r="AE1425" s="78"/>
      <c r="AF1425" s="78"/>
      <c r="AG1425" s="78"/>
      <c r="AH1425" s="78"/>
      <c r="AI1425" s="78"/>
      <c r="AJ1425" s="78"/>
      <c r="AK1425" s="78"/>
      <c r="AL1425" s="78"/>
      <c r="AM1425" s="78"/>
      <c r="AN1425" s="78"/>
      <c r="AO1425" s="78"/>
      <c r="AP1425" s="78"/>
      <c r="AQ1425" s="78"/>
      <c r="AR1425" s="78"/>
      <c r="AS1425" s="78"/>
      <c r="AT1425" s="78"/>
      <c r="AU1425" s="78"/>
      <c r="AV1425" s="78"/>
      <c r="AW1425" s="78"/>
      <c r="AX1425" s="78"/>
      <c r="AY1425" s="78"/>
      <c r="AZ1425" s="78"/>
      <c r="BA1425" s="78"/>
      <c r="BB1425" s="78"/>
      <c r="BC1425" s="78"/>
      <c r="BD1425" s="78"/>
      <c r="BE1425" s="78"/>
      <c r="BF1425" s="78"/>
      <c r="BG1425" s="78"/>
      <c r="BH1425" s="78"/>
      <c r="BI1425" s="78"/>
      <c r="BJ1425" s="78"/>
      <c r="BK1425" s="78"/>
      <c r="BL1425" s="78"/>
      <c r="BM1425" s="78"/>
      <c r="BN1425" s="78"/>
      <c r="BO1425" s="78"/>
      <c r="BP1425" s="78"/>
      <c r="BQ1425" s="78"/>
      <c r="BR1425" s="78"/>
      <c r="BS1425" s="78"/>
      <c r="BT1425" s="78"/>
      <c r="BU1425" s="78"/>
      <c r="BV1425" s="78"/>
      <c r="BW1425" s="78"/>
      <c r="BX1425" s="78"/>
      <c r="BY1425" s="78"/>
      <c r="BZ1425" s="78"/>
      <c r="CA1425" s="78"/>
      <c r="CB1425" s="78"/>
      <c r="CC1425" s="78"/>
      <c r="CD1425" s="78"/>
      <c r="CE1425" s="78"/>
      <c r="CF1425" s="78"/>
      <c r="CG1425" s="78"/>
      <c r="CH1425" s="78"/>
      <c r="CI1425" s="78"/>
      <c r="CJ1425" s="78"/>
      <c r="CK1425" s="78"/>
      <c r="CL1425" s="78"/>
      <c r="CM1425" s="78"/>
      <c r="CN1425" s="78"/>
      <c r="CO1425" s="78"/>
      <c r="CP1425" s="78"/>
      <c r="CQ1425" s="78"/>
      <c r="CR1425" s="78"/>
      <c r="CS1425" s="78"/>
      <c r="CT1425" s="78"/>
      <c r="CU1425" s="78"/>
      <c r="CV1425" s="78"/>
      <c r="CW1425" s="78"/>
      <c r="CX1425" s="78"/>
      <c r="CY1425" s="78"/>
      <c r="CZ1425" s="78"/>
      <c r="DA1425" s="78"/>
      <c r="DB1425" s="78"/>
      <c r="DC1425" s="78"/>
      <c r="DD1425" s="78"/>
      <c r="DE1425" s="78"/>
      <c r="DF1425" s="78"/>
      <c r="DG1425" s="78"/>
      <c r="DH1425" s="78"/>
      <c r="DI1425" s="78"/>
      <c r="DJ1425" s="78"/>
      <c r="DK1425" s="78"/>
      <c r="DL1425" s="78"/>
      <c r="DM1425" s="78"/>
      <c r="DN1425" s="78"/>
      <c r="DO1425" s="78"/>
      <c r="DP1425" s="78"/>
      <c r="DQ1425" s="78"/>
      <c r="DR1425" s="78"/>
      <c r="DS1425" s="78"/>
      <c r="DT1425" s="78"/>
      <c r="DU1425" s="78"/>
      <c r="DV1425" s="78"/>
      <c r="DW1425" s="78"/>
      <c r="DX1425" s="78"/>
      <c r="DY1425" s="78"/>
      <c r="DZ1425" s="78"/>
      <c r="EA1425" s="78"/>
      <c r="EB1425" s="78"/>
      <c r="EC1425" s="78"/>
      <c r="ED1425" s="78"/>
      <c r="EE1425" s="78"/>
      <c r="EF1425" s="78"/>
      <c r="EG1425" s="78"/>
      <c r="EH1425" s="78"/>
      <c r="EI1425" s="78"/>
      <c r="EJ1425" s="78"/>
      <c r="EK1425" s="78"/>
      <c r="EL1425" s="78"/>
      <c r="EM1425" s="78"/>
      <c r="EN1425" s="78"/>
      <c r="EO1425" s="78"/>
      <c r="EP1425" s="78"/>
      <c r="EQ1425" s="78"/>
      <c r="ER1425" s="78"/>
      <c r="ES1425" s="78"/>
      <c r="ET1425" s="78"/>
      <c r="EU1425" s="78"/>
      <c r="EV1425" s="78"/>
      <c r="EW1425" s="78"/>
      <c r="EX1425" s="78"/>
      <c r="EY1425" s="78"/>
      <c r="EZ1425" s="78"/>
      <c r="FA1425" s="78"/>
      <c r="FB1425" s="78"/>
      <c r="FC1425" s="78"/>
      <c r="FD1425" s="78"/>
      <c r="FE1425" s="78"/>
      <c r="FF1425" s="78"/>
      <c r="FG1425" s="78"/>
      <c r="FH1425" s="78"/>
      <c r="FI1425" s="78"/>
      <c r="FJ1425" s="78"/>
      <c r="FK1425" s="78"/>
      <c r="FL1425" s="78"/>
      <c r="FM1425" s="78"/>
      <c r="FN1425" s="78"/>
      <c r="FO1425" s="78"/>
      <c r="FP1425" s="78"/>
      <c r="FQ1425" s="78"/>
      <c r="FR1425" s="78"/>
      <c r="FS1425" s="78"/>
      <c r="FT1425" s="78"/>
      <c r="FU1425" s="78"/>
      <c r="FV1425" s="78"/>
      <c r="FW1425" s="78"/>
      <c r="FX1425" s="78"/>
      <c r="FY1425" s="78"/>
      <c r="FZ1425" s="78"/>
      <c r="GA1425" s="78"/>
      <c r="GB1425" s="78"/>
      <c r="GC1425" s="78"/>
      <c r="GD1425" s="78"/>
      <c r="GE1425" s="78"/>
      <c r="GF1425" s="78"/>
      <c r="GG1425" s="78"/>
      <c r="GH1425" s="78"/>
      <c r="GI1425" s="78"/>
      <c r="GJ1425" s="78"/>
      <c r="GK1425" s="78"/>
      <c r="GL1425" s="78"/>
      <c r="GM1425" s="78"/>
      <c r="GN1425" s="78"/>
      <c r="GO1425" s="78"/>
      <c r="GP1425" s="78"/>
      <c r="GQ1425" s="78"/>
      <c r="GR1425" s="78"/>
      <c r="GS1425" s="78"/>
      <c r="GT1425" s="78"/>
      <c r="GU1425" s="78"/>
      <c r="GV1425" s="78"/>
      <c r="GW1425" s="78"/>
      <c r="GX1425" s="78"/>
      <c r="GY1425" s="78"/>
      <c r="GZ1425" s="78"/>
      <c r="HA1425" s="78"/>
      <c r="HB1425" s="78"/>
      <c r="HC1425" s="78"/>
      <c r="HD1425" s="78"/>
      <c r="HE1425" s="78"/>
      <c r="HF1425" s="78"/>
      <c r="HG1425" s="78"/>
      <c r="HH1425" s="78"/>
      <c r="HI1425" s="78"/>
      <c r="HJ1425" s="78"/>
      <c r="HK1425" s="78"/>
      <c r="HL1425" s="78"/>
      <c r="HM1425" s="78"/>
      <c r="HN1425" s="78"/>
      <c r="HO1425" s="78"/>
      <c r="HP1425" s="78"/>
      <c r="HQ1425" s="78"/>
      <c r="HR1425" s="78"/>
      <c r="HS1425" s="78"/>
      <c r="HT1425" s="78"/>
      <c r="HU1425" s="78"/>
      <c r="HV1425" s="78"/>
      <c r="HW1425" s="78"/>
      <c r="HX1425" s="78"/>
      <c r="HY1425" s="78"/>
      <c r="HZ1425" s="78"/>
      <c r="IA1425" s="78"/>
      <c r="IB1425" s="78"/>
      <c r="IC1425" s="78"/>
      <c r="ID1425" s="78"/>
      <c r="IE1425" s="78"/>
      <c r="IF1425" s="78"/>
      <c r="IG1425" s="78"/>
      <c r="IH1425" s="78"/>
      <c r="II1425" s="78"/>
      <c r="IJ1425" s="78"/>
      <c r="IK1425" s="78"/>
      <c r="IL1425" s="78"/>
      <c r="IM1425" s="78"/>
      <c r="IN1425" s="78"/>
      <c r="IO1425" s="78"/>
      <c r="IP1425" s="78"/>
      <c r="IQ1425" s="78"/>
      <c r="IR1425" s="78"/>
      <c r="IS1425" s="78"/>
      <c r="IT1425" s="78"/>
      <c r="IU1425" s="78"/>
      <c r="IV1425" s="78"/>
    </row>
    <row r="1426" spans="2:7" ht="16.5">
      <c r="B1426" s="27"/>
      <c r="C1426" s="28"/>
      <c r="D1426" s="27"/>
      <c r="E1426" s="27"/>
      <c r="F1426" s="27"/>
      <c r="G1426" s="31"/>
    </row>
    <row r="1427" spans="2:7" ht="16.5">
      <c r="B1427" s="33" t="s">
        <v>352</v>
      </c>
      <c r="C1427" s="28"/>
      <c r="D1427" s="33" t="s">
        <v>799</v>
      </c>
      <c r="E1427" s="27" t="s">
        <v>800</v>
      </c>
      <c r="F1427" s="27" t="s">
        <v>766</v>
      </c>
      <c r="G1427" s="31">
        <v>2.734</v>
      </c>
    </row>
    <row r="1428" spans="2:7" ht="16.5">
      <c r="B1428" s="27"/>
      <c r="C1428" s="28"/>
      <c r="D1428" s="27"/>
      <c r="E1428" s="27"/>
      <c r="F1428" s="27"/>
      <c r="G1428" s="31"/>
    </row>
    <row r="1429" spans="2:7" ht="16.5">
      <c r="B1429" s="27"/>
      <c r="C1429" s="28">
        <v>6202</v>
      </c>
      <c r="D1429" s="33" t="s">
        <v>770</v>
      </c>
      <c r="E1429" s="27" t="s">
        <v>801</v>
      </c>
      <c r="F1429" s="27" t="s">
        <v>764</v>
      </c>
      <c r="G1429" s="31">
        <v>0.53</v>
      </c>
    </row>
    <row r="1430" spans="2:7" ht="16.5">
      <c r="B1430" s="27"/>
      <c r="C1430" s="28"/>
      <c r="D1430" s="41" t="s">
        <v>1049</v>
      </c>
      <c r="E1430" s="27"/>
      <c r="F1430" s="27"/>
      <c r="G1430" s="31"/>
    </row>
    <row r="1431" spans="2:7" ht="16.5">
      <c r="B1431" s="27"/>
      <c r="C1431" s="28"/>
      <c r="D1431" s="27"/>
      <c r="E1431" s="27"/>
      <c r="F1431" s="27"/>
      <c r="G1431" s="31"/>
    </row>
    <row r="1432" spans="2:256" ht="18">
      <c r="B1432" s="52"/>
      <c r="C1432" s="76"/>
      <c r="D1432" s="52"/>
      <c r="E1432" s="52"/>
      <c r="F1432" s="37" t="s">
        <v>144</v>
      </c>
      <c r="G1432" s="38">
        <f>SUM(G1427:G1429)</f>
        <v>3.2640000000000002</v>
      </c>
      <c r="H1432" s="78"/>
      <c r="I1432" s="78"/>
      <c r="J1432" s="78"/>
      <c r="K1432" s="78"/>
      <c r="L1432" s="78"/>
      <c r="M1432" s="78"/>
      <c r="N1432" s="78"/>
      <c r="O1432" s="78"/>
      <c r="P1432" s="78"/>
      <c r="Q1432" s="78"/>
      <c r="R1432" s="78"/>
      <c r="S1432" s="78"/>
      <c r="T1432" s="78"/>
      <c r="U1432" s="78"/>
      <c r="V1432" s="78"/>
      <c r="W1432" s="78"/>
      <c r="X1432" s="78"/>
      <c r="Y1432" s="78"/>
      <c r="Z1432" s="78"/>
      <c r="AA1432" s="78"/>
      <c r="AB1432" s="78"/>
      <c r="AC1432" s="78"/>
      <c r="AD1432" s="78"/>
      <c r="AE1432" s="78"/>
      <c r="AF1432" s="78"/>
      <c r="AG1432" s="78"/>
      <c r="AH1432" s="78"/>
      <c r="AI1432" s="78"/>
      <c r="AJ1432" s="78"/>
      <c r="AK1432" s="78"/>
      <c r="AL1432" s="78"/>
      <c r="AM1432" s="78"/>
      <c r="AN1432" s="78"/>
      <c r="AO1432" s="78"/>
      <c r="AP1432" s="78"/>
      <c r="AQ1432" s="78"/>
      <c r="AR1432" s="78"/>
      <c r="AS1432" s="78"/>
      <c r="AT1432" s="78"/>
      <c r="AU1432" s="78"/>
      <c r="AV1432" s="78"/>
      <c r="AW1432" s="78"/>
      <c r="AX1432" s="78"/>
      <c r="AY1432" s="78"/>
      <c r="AZ1432" s="78"/>
      <c r="BA1432" s="78"/>
      <c r="BB1432" s="78"/>
      <c r="BC1432" s="78"/>
      <c r="BD1432" s="78"/>
      <c r="BE1432" s="78"/>
      <c r="BF1432" s="78"/>
      <c r="BG1432" s="78"/>
      <c r="BH1432" s="78"/>
      <c r="BI1432" s="78"/>
      <c r="BJ1432" s="78"/>
      <c r="BK1432" s="78"/>
      <c r="BL1432" s="78"/>
      <c r="BM1432" s="78"/>
      <c r="BN1432" s="78"/>
      <c r="BO1432" s="78"/>
      <c r="BP1432" s="78"/>
      <c r="BQ1432" s="78"/>
      <c r="BR1432" s="78"/>
      <c r="BS1432" s="78"/>
      <c r="BT1432" s="78"/>
      <c r="BU1432" s="78"/>
      <c r="BV1432" s="78"/>
      <c r="BW1432" s="78"/>
      <c r="BX1432" s="78"/>
      <c r="BY1432" s="78"/>
      <c r="BZ1432" s="78"/>
      <c r="CA1432" s="78"/>
      <c r="CB1432" s="78"/>
      <c r="CC1432" s="78"/>
      <c r="CD1432" s="78"/>
      <c r="CE1432" s="78"/>
      <c r="CF1432" s="78"/>
      <c r="CG1432" s="78"/>
      <c r="CH1432" s="78"/>
      <c r="CI1432" s="78"/>
      <c r="CJ1432" s="78"/>
      <c r="CK1432" s="78"/>
      <c r="CL1432" s="78"/>
      <c r="CM1432" s="78"/>
      <c r="CN1432" s="78"/>
      <c r="CO1432" s="78"/>
      <c r="CP1432" s="78"/>
      <c r="CQ1432" s="78"/>
      <c r="CR1432" s="78"/>
      <c r="CS1432" s="78"/>
      <c r="CT1432" s="78"/>
      <c r="CU1432" s="78"/>
      <c r="CV1432" s="78"/>
      <c r="CW1432" s="78"/>
      <c r="CX1432" s="78"/>
      <c r="CY1432" s="78"/>
      <c r="CZ1432" s="78"/>
      <c r="DA1432" s="78"/>
      <c r="DB1432" s="78"/>
      <c r="DC1432" s="78"/>
      <c r="DD1432" s="78"/>
      <c r="DE1432" s="78"/>
      <c r="DF1432" s="78"/>
      <c r="DG1432" s="78"/>
      <c r="DH1432" s="78"/>
      <c r="DI1432" s="78"/>
      <c r="DJ1432" s="78"/>
      <c r="DK1432" s="78"/>
      <c r="DL1432" s="78"/>
      <c r="DM1432" s="78"/>
      <c r="DN1432" s="78"/>
      <c r="DO1432" s="78"/>
      <c r="DP1432" s="78"/>
      <c r="DQ1432" s="78"/>
      <c r="DR1432" s="78"/>
      <c r="DS1432" s="78"/>
      <c r="DT1432" s="78"/>
      <c r="DU1432" s="78"/>
      <c r="DV1432" s="78"/>
      <c r="DW1432" s="78"/>
      <c r="DX1432" s="78"/>
      <c r="DY1432" s="78"/>
      <c r="DZ1432" s="78"/>
      <c r="EA1432" s="78"/>
      <c r="EB1432" s="78"/>
      <c r="EC1432" s="78"/>
      <c r="ED1432" s="78"/>
      <c r="EE1432" s="78"/>
      <c r="EF1432" s="78"/>
      <c r="EG1432" s="78"/>
      <c r="EH1432" s="78"/>
      <c r="EI1432" s="78"/>
      <c r="EJ1432" s="78"/>
      <c r="EK1432" s="78"/>
      <c r="EL1432" s="78"/>
      <c r="EM1432" s="78"/>
      <c r="EN1432" s="78"/>
      <c r="EO1432" s="78"/>
      <c r="EP1432" s="78"/>
      <c r="EQ1432" s="78"/>
      <c r="ER1432" s="78"/>
      <c r="ES1432" s="78"/>
      <c r="ET1432" s="78"/>
      <c r="EU1432" s="78"/>
      <c r="EV1432" s="78"/>
      <c r="EW1432" s="78"/>
      <c r="EX1432" s="78"/>
      <c r="EY1432" s="78"/>
      <c r="EZ1432" s="78"/>
      <c r="FA1432" s="78"/>
      <c r="FB1432" s="78"/>
      <c r="FC1432" s="78"/>
      <c r="FD1432" s="78"/>
      <c r="FE1432" s="78"/>
      <c r="FF1432" s="78"/>
      <c r="FG1432" s="78"/>
      <c r="FH1432" s="78"/>
      <c r="FI1432" s="78"/>
      <c r="FJ1432" s="78"/>
      <c r="FK1432" s="78"/>
      <c r="FL1432" s="78"/>
      <c r="FM1432" s="78"/>
      <c r="FN1432" s="78"/>
      <c r="FO1432" s="78"/>
      <c r="FP1432" s="78"/>
      <c r="FQ1432" s="78"/>
      <c r="FR1432" s="78"/>
      <c r="FS1432" s="78"/>
      <c r="FT1432" s="78"/>
      <c r="FU1432" s="78"/>
      <c r="FV1432" s="78"/>
      <c r="FW1432" s="78"/>
      <c r="FX1432" s="78"/>
      <c r="FY1432" s="78"/>
      <c r="FZ1432" s="78"/>
      <c r="GA1432" s="78"/>
      <c r="GB1432" s="78"/>
      <c r="GC1432" s="78"/>
      <c r="GD1432" s="78"/>
      <c r="GE1432" s="78"/>
      <c r="GF1432" s="78"/>
      <c r="GG1432" s="78"/>
      <c r="GH1432" s="78"/>
      <c r="GI1432" s="78"/>
      <c r="GJ1432" s="78"/>
      <c r="GK1432" s="78"/>
      <c r="GL1432" s="78"/>
      <c r="GM1432" s="78"/>
      <c r="GN1432" s="78"/>
      <c r="GO1432" s="78"/>
      <c r="GP1432" s="78"/>
      <c r="GQ1432" s="78"/>
      <c r="GR1432" s="78"/>
      <c r="GS1432" s="78"/>
      <c r="GT1432" s="78"/>
      <c r="GU1432" s="78"/>
      <c r="GV1432" s="78"/>
      <c r="GW1432" s="78"/>
      <c r="GX1432" s="78"/>
      <c r="GY1432" s="78"/>
      <c r="GZ1432" s="78"/>
      <c r="HA1432" s="78"/>
      <c r="HB1432" s="78"/>
      <c r="HC1432" s="78"/>
      <c r="HD1432" s="78"/>
      <c r="HE1432" s="78"/>
      <c r="HF1432" s="78"/>
      <c r="HG1432" s="78"/>
      <c r="HH1432" s="78"/>
      <c r="HI1432" s="78"/>
      <c r="HJ1432" s="78"/>
      <c r="HK1432" s="78"/>
      <c r="HL1432" s="78"/>
      <c r="HM1432" s="78"/>
      <c r="HN1432" s="78"/>
      <c r="HO1432" s="78"/>
      <c r="HP1432" s="78"/>
      <c r="HQ1432" s="78"/>
      <c r="HR1432" s="78"/>
      <c r="HS1432" s="78"/>
      <c r="HT1432" s="78"/>
      <c r="HU1432" s="78"/>
      <c r="HV1432" s="78"/>
      <c r="HW1432" s="78"/>
      <c r="HX1432" s="78"/>
      <c r="HY1432" s="78"/>
      <c r="HZ1432" s="78"/>
      <c r="IA1432" s="78"/>
      <c r="IB1432" s="78"/>
      <c r="IC1432" s="78"/>
      <c r="ID1432" s="78"/>
      <c r="IE1432" s="78"/>
      <c r="IF1432" s="78"/>
      <c r="IG1432" s="78"/>
      <c r="IH1432" s="78"/>
      <c r="II1432" s="78"/>
      <c r="IJ1432" s="78"/>
      <c r="IK1432" s="78"/>
      <c r="IL1432" s="78"/>
      <c r="IM1432" s="78"/>
      <c r="IN1432" s="78"/>
      <c r="IO1432" s="78"/>
      <c r="IP1432" s="78"/>
      <c r="IQ1432" s="78"/>
      <c r="IR1432" s="78"/>
      <c r="IS1432" s="78"/>
      <c r="IT1432" s="78"/>
      <c r="IU1432" s="78"/>
      <c r="IV1432" s="78"/>
    </row>
    <row r="1433" spans="2:7" ht="16.5">
      <c r="B1433" s="27"/>
      <c r="C1433" s="28"/>
      <c r="D1433" s="27"/>
      <c r="E1433" s="27"/>
      <c r="F1433" s="27"/>
      <c r="G1433" s="31"/>
    </row>
    <row r="1434" spans="2:7" ht="16.5">
      <c r="B1434" s="33" t="s">
        <v>258</v>
      </c>
      <c r="C1434" s="28">
        <v>6204</v>
      </c>
      <c r="D1434" s="33" t="s">
        <v>800</v>
      </c>
      <c r="E1434" s="27" t="s">
        <v>802</v>
      </c>
      <c r="F1434" s="27" t="s">
        <v>803</v>
      </c>
      <c r="G1434" s="31">
        <v>0.86</v>
      </c>
    </row>
    <row r="1435" spans="2:7" ht="16.5">
      <c r="B1435" s="27"/>
      <c r="C1435" s="28"/>
      <c r="D1435" s="41" t="s">
        <v>1049</v>
      </c>
      <c r="E1435" s="27"/>
      <c r="F1435" s="27"/>
      <c r="G1435" s="31"/>
    </row>
    <row r="1436" spans="2:7" ht="16.5">
      <c r="B1436" s="27"/>
      <c r="C1436" s="28"/>
      <c r="D1436" s="27"/>
      <c r="E1436" s="27"/>
      <c r="F1436" s="27"/>
      <c r="G1436" s="31"/>
    </row>
    <row r="1437" spans="2:7" ht="16.5">
      <c r="B1437" s="27"/>
      <c r="C1437" s="28">
        <v>6206</v>
      </c>
      <c r="D1437" s="33" t="s">
        <v>804</v>
      </c>
      <c r="E1437" s="27" t="s">
        <v>805</v>
      </c>
      <c r="F1437" s="27" t="s">
        <v>372</v>
      </c>
      <c r="G1437" s="31">
        <v>0.52</v>
      </c>
    </row>
    <row r="1438" spans="2:7" ht="16.5">
      <c r="B1438" s="27"/>
      <c r="C1438" s="28"/>
      <c r="D1438" s="41" t="s">
        <v>1056</v>
      </c>
      <c r="E1438" s="27"/>
      <c r="F1438" s="27"/>
      <c r="G1438" s="31"/>
    </row>
    <row r="1439" spans="2:7" ht="16.5">
      <c r="B1439" s="27"/>
      <c r="C1439" s="28"/>
      <c r="D1439" s="27"/>
      <c r="E1439" s="27"/>
      <c r="F1439" s="27"/>
      <c r="G1439" s="31"/>
    </row>
    <row r="1440" spans="2:7" ht="16.5">
      <c r="B1440" s="27"/>
      <c r="C1440" s="28">
        <v>6208</v>
      </c>
      <c r="D1440" s="33" t="s">
        <v>806</v>
      </c>
      <c r="E1440" s="27" t="s">
        <v>372</v>
      </c>
      <c r="F1440" s="27" t="s">
        <v>807</v>
      </c>
      <c r="G1440" s="31">
        <v>1.9</v>
      </c>
    </row>
    <row r="1441" spans="2:7" ht="16.5">
      <c r="B1441" s="27"/>
      <c r="C1441" s="28"/>
      <c r="D1441" s="41" t="s">
        <v>1067</v>
      </c>
      <c r="E1441" s="27"/>
      <c r="F1441" s="27"/>
      <c r="G1441" s="31"/>
    </row>
    <row r="1442" spans="2:256" ht="18">
      <c r="B1442" s="52"/>
      <c r="C1442" s="76"/>
      <c r="D1442" s="77"/>
      <c r="E1442" s="52"/>
      <c r="F1442" s="37" t="s">
        <v>189</v>
      </c>
      <c r="G1442" s="38">
        <f>SUM(G1434:G1440)</f>
        <v>3.28</v>
      </c>
      <c r="H1442" s="78"/>
      <c r="I1442" s="78"/>
      <c r="J1442" s="78"/>
      <c r="K1442" s="78"/>
      <c r="L1442" s="78"/>
      <c r="M1442" s="78"/>
      <c r="N1442" s="78"/>
      <c r="O1442" s="78"/>
      <c r="P1442" s="78"/>
      <c r="Q1442" s="78"/>
      <c r="R1442" s="78"/>
      <c r="S1442" s="78"/>
      <c r="T1442" s="78"/>
      <c r="U1442" s="78"/>
      <c r="V1442" s="78"/>
      <c r="W1442" s="78"/>
      <c r="X1442" s="78"/>
      <c r="Y1442" s="78"/>
      <c r="Z1442" s="78"/>
      <c r="AA1442" s="78"/>
      <c r="AB1442" s="78"/>
      <c r="AC1442" s="78"/>
      <c r="AD1442" s="78"/>
      <c r="AE1442" s="78"/>
      <c r="AF1442" s="78"/>
      <c r="AG1442" s="78"/>
      <c r="AH1442" s="78"/>
      <c r="AI1442" s="78"/>
      <c r="AJ1442" s="78"/>
      <c r="AK1442" s="78"/>
      <c r="AL1442" s="78"/>
      <c r="AM1442" s="78"/>
      <c r="AN1442" s="78"/>
      <c r="AO1442" s="78"/>
      <c r="AP1442" s="78"/>
      <c r="AQ1442" s="78"/>
      <c r="AR1442" s="78"/>
      <c r="AS1442" s="78"/>
      <c r="AT1442" s="78"/>
      <c r="AU1442" s="78"/>
      <c r="AV1442" s="78"/>
      <c r="AW1442" s="78"/>
      <c r="AX1442" s="78"/>
      <c r="AY1442" s="78"/>
      <c r="AZ1442" s="78"/>
      <c r="BA1442" s="78"/>
      <c r="BB1442" s="78"/>
      <c r="BC1442" s="78"/>
      <c r="BD1442" s="78"/>
      <c r="BE1442" s="78"/>
      <c r="BF1442" s="78"/>
      <c r="BG1442" s="78"/>
      <c r="BH1442" s="78"/>
      <c r="BI1442" s="78"/>
      <c r="BJ1442" s="78"/>
      <c r="BK1442" s="78"/>
      <c r="BL1442" s="78"/>
      <c r="BM1442" s="78"/>
      <c r="BN1442" s="78"/>
      <c r="BO1442" s="78"/>
      <c r="BP1442" s="78"/>
      <c r="BQ1442" s="78"/>
      <c r="BR1442" s="78"/>
      <c r="BS1442" s="78"/>
      <c r="BT1442" s="78"/>
      <c r="BU1442" s="78"/>
      <c r="BV1442" s="78"/>
      <c r="BW1442" s="78"/>
      <c r="BX1442" s="78"/>
      <c r="BY1442" s="78"/>
      <c r="BZ1442" s="78"/>
      <c r="CA1442" s="78"/>
      <c r="CB1442" s="78"/>
      <c r="CC1442" s="78"/>
      <c r="CD1442" s="78"/>
      <c r="CE1442" s="78"/>
      <c r="CF1442" s="78"/>
      <c r="CG1442" s="78"/>
      <c r="CH1442" s="78"/>
      <c r="CI1442" s="78"/>
      <c r="CJ1442" s="78"/>
      <c r="CK1442" s="78"/>
      <c r="CL1442" s="78"/>
      <c r="CM1442" s="78"/>
      <c r="CN1442" s="78"/>
      <c r="CO1442" s="78"/>
      <c r="CP1442" s="78"/>
      <c r="CQ1442" s="78"/>
      <c r="CR1442" s="78"/>
      <c r="CS1442" s="78"/>
      <c r="CT1442" s="78"/>
      <c r="CU1442" s="78"/>
      <c r="CV1442" s="78"/>
      <c r="CW1442" s="78"/>
      <c r="CX1442" s="78"/>
      <c r="CY1442" s="78"/>
      <c r="CZ1442" s="78"/>
      <c r="DA1442" s="78"/>
      <c r="DB1442" s="78"/>
      <c r="DC1442" s="78"/>
      <c r="DD1442" s="78"/>
      <c r="DE1442" s="78"/>
      <c r="DF1442" s="78"/>
      <c r="DG1442" s="78"/>
      <c r="DH1442" s="78"/>
      <c r="DI1442" s="78"/>
      <c r="DJ1442" s="78"/>
      <c r="DK1442" s="78"/>
      <c r="DL1442" s="78"/>
      <c r="DM1442" s="78"/>
      <c r="DN1442" s="78"/>
      <c r="DO1442" s="78"/>
      <c r="DP1442" s="78"/>
      <c r="DQ1442" s="78"/>
      <c r="DR1442" s="78"/>
      <c r="DS1442" s="78"/>
      <c r="DT1442" s="78"/>
      <c r="DU1442" s="78"/>
      <c r="DV1442" s="78"/>
      <c r="DW1442" s="78"/>
      <c r="DX1442" s="78"/>
      <c r="DY1442" s="78"/>
      <c r="DZ1442" s="78"/>
      <c r="EA1442" s="78"/>
      <c r="EB1442" s="78"/>
      <c r="EC1442" s="78"/>
      <c r="ED1442" s="78"/>
      <c r="EE1442" s="78"/>
      <c r="EF1442" s="78"/>
      <c r="EG1442" s="78"/>
      <c r="EH1442" s="78"/>
      <c r="EI1442" s="78"/>
      <c r="EJ1442" s="78"/>
      <c r="EK1442" s="78"/>
      <c r="EL1442" s="78"/>
      <c r="EM1442" s="78"/>
      <c r="EN1442" s="78"/>
      <c r="EO1442" s="78"/>
      <c r="EP1442" s="78"/>
      <c r="EQ1442" s="78"/>
      <c r="ER1442" s="78"/>
      <c r="ES1442" s="78"/>
      <c r="ET1442" s="78"/>
      <c r="EU1442" s="78"/>
      <c r="EV1442" s="78"/>
      <c r="EW1442" s="78"/>
      <c r="EX1442" s="78"/>
      <c r="EY1442" s="78"/>
      <c r="EZ1442" s="78"/>
      <c r="FA1442" s="78"/>
      <c r="FB1442" s="78"/>
      <c r="FC1442" s="78"/>
      <c r="FD1442" s="78"/>
      <c r="FE1442" s="78"/>
      <c r="FF1442" s="78"/>
      <c r="FG1442" s="78"/>
      <c r="FH1442" s="78"/>
      <c r="FI1442" s="78"/>
      <c r="FJ1442" s="78"/>
      <c r="FK1442" s="78"/>
      <c r="FL1442" s="78"/>
      <c r="FM1442" s="78"/>
      <c r="FN1442" s="78"/>
      <c r="FO1442" s="78"/>
      <c r="FP1442" s="78"/>
      <c r="FQ1442" s="78"/>
      <c r="FR1442" s="78"/>
      <c r="FS1442" s="78"/>
      <c r="FT1442" s="78"/>
      <c r="FU1442" s="78"/>
      <c r="FV1442" s="78"/>
      <c r="FW1442" s="78"/>
      <c r="FX1442" s="78"/>
      <c r="FY1442" s="78"/>
      <c r="FZ1442" s="78"/>
      <c r="GA1442" s="78"/>
      <c r="GB1442" s="78"/>
      <c r="GC1442" s="78"/>
      <c r="GD1442" s="78"/>
      <c r="GE1442" s="78"/>
      <c r="GF1442" s="78"/>
      <c r="GG1442" s="78"/>
      <c r="GH1442" s="78"/>
      <c r="GI1442" s="78"/>
      <c r="GJ1442" s="78"/>
      <c r="GK1442" s="78"/>
      <c r="GL1442" s="78"/>
      <c r="GM1442" s="78"/>
      <c r="GN1442" s="78"/>
      <c r="GO1442" s="78"/>
      <c r="GP1442" s="78"/>
      <c r="GQ1442" s="78"/>
      <c r="GR1442" s="78"/>
      <c r="GS1442" s="78"/>
      <c r="GT1442" s="78"/>
      <c r="GU1442" s="78"/>
      <c r="GV1442" s="78"/>
      <c r="GW1442" s="78"/>
      <c r="GX1442" s="78"/>
      <c r="GY1442" s="78"/>
      <c r="GZ1442" s="78"/>
      <c r="HA1442" s="78"/>
      <c r="HB1442" s="78"/>
      <c r="HC1442" s="78"/>
      <c r="HD1442" s="78"/>
      <c r="HE1442" s="78"/>
      <c r="HF1442" s="78"/>
      <c r="HG1442" s="78"/>
      <c r="HH1442" s="78"/>
      <c r="HI1442" s="78"/>
      <c r="HJ1442" s="78"/>
      <c r="HK1442" s="78"/>
      <c r="HL1442" s="78"/>
      <c r="HM1442" s="78"/>
      <c r="HN1442" s="78"/>
      <c r="HO1442" s="78"/>
      <c r="HP1442" s="78"/>
      <c r="HQ1442" s="78"/>
      <c r="HR1442" s="78"/>
      <c r="HS1442" s="78"/>
      <c r="HT1442" s="78"/>
      <c r="HU1442" s="78"/>
      <c r="HV1442" s="78"/>
      <c r="HW1442" s="78"/>
      <c r="HX1442" s="78"/>
      <c r="HY1442" s="78"/>
      <c r="HZ1442" s="78"/>
      <c r="IA1442" s="78"/>
      <c r="IB1442" s="78"/>
      <c r="IC1442" s="78"/>
      <c r="ID1442" s="78"/>
      <c r="IE1442" s="78"/>
      <c r="IF1442" s="78"/>
      <c r="IG1442" s="78"/>
      <c r="IH1442" s="78"/>
      <c r="II1442" s="78"/>
      <c r="IJ1442" s="78"/>
      <c r="IK1442" s="78"/>
      <c r="IL1442" s="78"/>
      <c r="IM1442" s="78"/>
      <c r="IN1442" s="78"/>
      <c r="IO1442" s="78"/>
      <c r="IP1442" s="78"/>
      <c r="IQ1442" s="78"/>
      <c r="IR1442" s="78"/>
      <c r="IS1442" s="78"/>
      <c r="IT1442" s="78"/>
      <c r="IU1442" s="78"/>
      <c r="IV1442" s="78"/>
    </row>
    <row r="1443" spans="2:7" ht="16.5">
      <c r="B1443" s="27"/>
      <c r="C1443" s="28"/>
      <c r="D1443" s="40"/>
      <c r="E1443" s="27"/>
      <c r="F1443" s="27"/>
      <c r="G1443" s="31"/>
    </row>
    <row r="1444" spans="2:7" ht="16.5">
      <c r="B1444" s="27"/>
      <c r="C1444" s="28"/>
      <c r="D1444" s="40"/>
      <c r="E1444" s="27"/>
      <c r="F1444" s="27"/>
      <c r="G1444" s="31"/>
    </row>
    <row r="1445" spans="2:7" ht="16.5">
      <c r="B1445" s="27"/>
      <c r="C1445" s="28"/>
      <c r="D1445" s="40"/>
      <c r="E1445" s="27"/>
      <c r="F1445" s="27"/>
      <c r="G1445" s="31"/>
    </row>
    <row r="1446" spans="2:7" ht="16.5">
      <c r="B1446" s="27"/>
      <c r="C1446" s="28"/>
      <c r="D1446" s="40"/>
      <c r="E1446" s="27"/>
      <c r="F1446" s="27"/>
      <c r="G1446" s="31"/>
    </row>
    <row r="1447" spans="2:7" ht="16.5">
      <c r="B1447" s="27"/>
      <c r="C1447" s="28"/>
      <c r="D1447" s="40"/>
      <c r="E1447" s="27"/>
      <c r="F1447" s="27"/>
      <c r="G1447" s="31"/>
    </row>
    <row r="1448" spans="2:7" ht="18">
      <c r="B1448" s="27"/>
      <c r="C1448" s="28"/>
      <c r="D1448" s="40"/>
      <c r="E1448" s="30" t="s">
        <v>31</v>
      </c>
      <c r="F1448" s="27"/>
      <c r="G1448" s="31"/>
    </row>
    <row r="1449" spans="2:7" ht="18">
      <c r="B1449" s="27"/>
      <c r="C1449" s="28"/>
      <c r="D1449" s="40"/>
      <c r="E1449" s="32" t="s">
        <v>32</v>
      </c>
      <c r="F1449" s="27"/>
      <c r="G1449" s="31"/>
    </row>
    <row r="1450" spans="2:8" ht="16.5">
      <c r="B1450" s="27"/>
      <c r="C1450" s="28"/>
      <c r="D1450" s="40"/>
      <c r="E1450" s="27"/>
      <c r="F1450" s="27"/>
      <c r="G1450" s="31"/>
      <c r="H1450" s="85"/>
    </row>
    <row r="1451" spans="2:7" ht="16.5">
      <c r="B1451" s="33" t="s">
        <v>352</v>
      </c>
      <c r="C1451" s="28">
        <v>6303</v>
      </c>
      <c r="D1451" s="33" t="s">
        <v>808</v>
      </c>
      <c r="E1451" s="27" t="s">
        <v>809</v>
      </c>
      <c r="F1451" s="27" t="s">
        <v>100</v>
      </c>
      <c r="G1451" s="31">
        <v>3.51</v>
      </c>
    </row>
    <row r="1452" spans="2:7" ht="16.5">
      <c r="B1452" s="27"/>
      <c r="C1452" s="28"/>
      <c r="D1452" s="41" t="s">
        <v>137</v>
      </c>
      <c r="E1452" s="27"/>
      <c r="F1452" s="27"/>
      <c r="G1452" s="31"/>
    </row>
    <row r="1453" spans="2:7" ht="16.5">
      <c r="B1453" s="27"/>
      <c r="C1453" s="28"/>
      <c r="D1453" s="27"/>
      <c r="E1453" s="27"/>
      <c r="F1453" s="27"/>
      <c r="G1453" s="31"/>
    </row>
    <row r="1454" spans="2:7" ht="16.5">
      <c r="B1454" s="27"/>
      <c r="C1454" s="28">
        <v>6300</v>
      </c>
      <c r="D1454" s="33" t="s">
        <v>810</v>
      </c>
      <c r="E1454" s="27" t="s">
        <v>809</v>
      </c>
      <c r="F1454" s="27" t="s">
        <v>230</v>
      </c>
      <c r="G1454" s="31">
        <v>0.99</v>
      </c>
    </row>
    <row r="1455" spans="2:7" ht="16.5">
      <c r="B1455" s="27"/>
      <c r="C1455" s="28"/>
      <c r="D1455" s="41" t="s">
        <v>137</v>
      </c>
      <c r="E1455" s="27"/>
      <c r="F1455" s="27"/>
      <c r="G1455" s="31"/>
    </row>
    <row r="1456" spans="2:7" ht="16.5">
      <c r="B1456" s="27"/>
      <c r="C1456" s="28"/>
      <c r="D1456" s="27"/>
      <c r="E1456" s="27"/>
      <c r="F1456" s="27"/>
      <c r="G1456" s="31"/>
    </row>
    <row r="1457" spans="2:256" ht="18">
      <c r="B1457" s="52"/>
      <c r="C1457" s="76"/>
      <c r="D1457" s="52"/>
      <c r="E1457" s="52"/>
      <c r="F1457" s="37" t="s">
        <v>144</v>
      </c>
      <c r="G1457" s="38">
        <f>SUM(G1451:G1454)</f>
        <v>4.5</v>
      </c>
      <c r="H1457" s="78"/>
      <c r="I1457" s="78"/>
      <c r="J1457" s="78"/>
      <c r="K1457" s="78"/>
      <c r="L1457" s="78"/>
      <c r="M1457" s="78"/>
      <c r="N1457" s="78"/>
      <c r="O1457" s="78"/>
      <c r="P1457" s="78"/>
      <c r="Q1457" s="78"/>
      <c r="R1457" s="78"/>
      <c r="S1457" s="78"/>
      <c r="T1457" s="78"/>
      <c r="U1457" s="78"/>
      <c r="V1457" s="78"/>
      <c r="W1457" s="78"/>
      <c r="X1457" s="78"/>
      <c r="Y1457" s="78"/>
      <c r="Z1457" s="78"/>
      <c r="AA1457" s="78"/>
      <c r="AB1457" s="78"/>
      <c r="AC1457" s="78"/>
      <c r="AD1457" s="78"/>
      <c r="AE1457" s="78"/>
      <c r="AF1457" s="78"/>
      <c r="AG1457" s="78"/>
      <c r="AH1457" s="78"/>
      <c r="AI1457" s="78"/>
      <c r="AJ1457" s="78"/>
      <c r="AK1457" s="78"/>
      <c r="AL1457" s="78"/>
      <c r="AM1457" s="78"/>
      <c r="AN1457" s="78"/>
      <c r="AO1457" s="78"/>
      <c r="AP1457" s="78"/>
      <c r="AQ1457" s="78"/>
      <c r="AR1457" s="78"/>
      <c r="AS1457" s="78"/>
      <c r="AT1457" s="78"/>
      <c r="AU1457" s="78"/>
      <c r="AV1457" s="78"/>
      <c r="AW1457" s="78"/>
      <c r="AX1457" s="78"/>
      <c r="AY1457" s="78"/>
      <c r="AZ1457" s="78"/>
      <c r="BA1457" s="78"/>
      <c r="BB1457" s="78"/>
      <c r="BC1457" s="78"/>
      <c r="BD1457" s="78"/>
      <c r="BE1457" s="78"/>
      <c r="BF1457" s="78"/>
      <c r="BG1457" s="78"/>
      <c r="BH1457" s="78"/>
      <c r="BI1457" s="78"/>
      <c r="BJ1457" s="78"/>
      <c r="BK1457" s="78"/>
      <c r="BL1457" s="78"/>
      <c r="BM1457" s="78"/>
      <c r="BN1457" s="78"/>
      <c r="BO1457" s="78"/>
      <c r="BP1457" s="78"/>
      <c r="BQ1457" s="78"/>
      <c r="BR1457" s="78"/>
      <c r="BS1457" s="78"/>
      <c r="BT1457" s="78"/>
      <c r="BU1457" s="78"/>
      <c r="BV1457" s="78"/>
      <c r="BW1457" s="78"/>
      <c r="BX1457" s="78"/>
      <c r="BY1457" s="78"/>
      <c r="BZ1457" s="78"/>
      <c r="CA1457" s="78"/>
      <c r="CB1457" s="78"/>
      <c r="CC1457" s="78"/>
      <c r="CD1457" s="78"/>
      <c r="CE1457" s="78"/>
      <c r="CF1457" s="78"/>
      <c r="CG1457" s="78"/>
      <c r="CH1457" s="78"/>
      <c r="CI1457" s="78"/>
      <c r="CJ1457" s="78"/>
      <c r="CK1457" s="78"/>
      <c r="CL1457" s="78"/>
      <c r="CM1457" s="78"/>
      <c r="CN1457" s="78"/>
      <c r="CO1457" s="78"/>
      <c r="CP1457" s="78"/>
      <c r="CQ1457" s="78"/>
      <c r="CR1457" s="78"/>
      <c r="CS1457" s="78"/>
      <c r="CT1457" s="78"/>
      <c r="CU1457" s="78"/>
      <c r="CV1457" s="78"/>
      <c r="CW1457" s="78"/>
      <c r="CX1457" s="78"/>
      <c r="CY1457" s="78"/>
      <c r="CZ1457" s="78"/>
      <c r="DA1457" s="78"/>
      <c r="DB1457" s="78"/>
      <c r="DC1457" s="78"/>
      <c r="DD1457" s="78"/>
      <c r="DE1457" s="78"/>
      <c r="DF1457" s="78"/>
      <c r="DG1457" s="78"/>
      <c r="DH1457" s="78"/>
      <c r="DI1457" s="78"/>
      <c r="DJ1457" s="78"/>
      <c r="DK1457" s="78"/>
      <c r="DL1457" s="78"/>
      <c r="DM1457" s="78"/>
      <c r="DN1457" s="78"/>
      <c r="DO1457" s="78"/>
      <c r="DP1457" s="78"/>
      <c r="DQ1457" s="78"/>
      <c r="DR1457" s="78"/>
      <c r="DS1457" s="78"/>
      <c r="DT1457" s="78"/>
      <c r="DU1457" s="78"/>
      <c r="DV1457" s="78"/>
      <c r="DW1457" s="78"/>
      <c r="DX1457" s="78"/>
      <c r="DY1457" s="78"/>
      <c r="DZ1457" s="78"/>
      <c r="EA1457" s="78"/>
      <c r="EB1457" s="78"/>
      <c r="EC1457" s="78"/>
      <c r="ED1457" s="78"/>
      <c r="EE1457" s="78"/>
      <c r="EF1457" s="78"/>
      <c r="EG1457" s="78"/>
      <c r="EH1457" s="78"/>
      <c r="EI1457" s="78"/>
      <c r="EJ1457" s="78"/>
      <c r="EK1457" s="78"/>
      <c r="EL1457" s="78"/>
      <c r="EM1457" s="78"/>
      <c r="EN1457" s="78"/>
      <c r="EO1457" s="78"/>
      <c r="EP1457" s="78"/>
      <c r="EQ1457" s="78"/>
      <c r="ER1457" s="78"/>
      <c r="ES1457" s="78"/>
      <c r="ET1457" s="78"/>
      <c r="EU1457" s="78"/>
      <c r="EV1457" s="78"/>
      <c r="EW1457" s="78"/>
      <c r="EX1457" s="78"/>
      <c r="EY1457" s="78"/>
      <c r="EZ1457" s="78"/>
      <c r="FA1457" s="78"/>
      <c r="FB1457" s="78"/>
      <c r="FC1457" s="78"/>
      <c r="FD1457" s="78"/>
      <c r="FE1457" s="78"/>
      <c r="FF1457" s="78"/>
      <c r="FG1457" s="78"/>
      <c r="FH1457" s="78"/>
      <c r="FI1457" s="78"/>
      <c r="FJ1457" s="78"/>
      <c r="FK1457" s="78"/>
      <c r="FL1457" s="78"/>
      <c r="FM1457" s="78"/>
      <c r="FN1457" s="78"/>
      <c r="FO1457" s="78"/>
      <c r="FP1457" s="78"/>
      <c r="FQ1457" s="78"/>
      <c r="FR1457" s="78"/>
      <c r="FS1457" s="78"/>
      <c r="FT1457" s="78"/>
      <c r="FU1457" s="78"/>
      <c r="FV1457" s="78"/>
      <c r="FW1457" s="78"/>
      <c r="FX1457" s="78"/>
      <c r="FY1457" s="78"/>
      <c r="FZ1457" s="78"/>
      <c r="GA1457" s="78"/>
      <c r="GB1457" s="78"/>
      <c r="GC1457" s="78"/>
      <c r="GD1457" s="78"/>
      <c r="GE1457" s="78"/>
      <c r="GF1457" s="78"/>
      <c r="GG1457" s="78"/>
      <c r="GH1457" s="78"/>
      <c r="GI1457" s="78"/>
      <c r="GJ1457" s="78"/>
      <c r="GK1457" s="78"/>
      <c r="GL1457" s="78"/>
      <c r="GM1457" s="78"/>
      <c r="GN1457" s="78"/>
      <c r="GO1457" s="78"/>
      <c r="GP1457" s="78"/>
      <c r="GQ1457" s="78"/>
      <c r="GR1457" s="78"/>
      <c r="GS1457" s="78"/>
      <c r="GT1457" s="78"/>
      <c r="GU1457" s="78"/>
      <c r="GV1457" s="78"/>
      <c r="GW1457" s="78"/>
      <c r="GX1457" s="78"/>
      <c r="GY1457" s="78"/>
      <c r="GZ1457" s="78"/>
      <c r="HA1457" s="78"/>
      <c r="HB1457" s="78"/>
      <c r="HC1457" s="78"/>
      <c r="HD1457" s="78"/>
      <c r="HE1457" s="78"/>
      <c r="HF1457" s="78"/>
      <c r="HG1457" s="78"/>
      <c r="HH1457" s="78"/>
      <c r="HI1457" s="78"/>
      <c r="HJ1457" s="78"/>
      <c r="HK1457" s="78"/>
      <c r="HL1457" s="78"/>
      <c r="HM1457" s="78"/>
      <c r="HN1457" s="78"/>
      <c r="HO1457" s="78"/>
      <c r="HP1457" s="78"/>
      <c r="HQ1457" s="78"/>
      <c r="HR1457" s="78"/>
      <c r="HS1457" s="78"/>
      <c r="HT1457" s="78"/>
      <c r="HU1457" s="78"/>
      <c r="HV1457" s="78"/>
      <c r="HW1457" s="78"/>
      <c r="HX1457" s="78"/>
      <c r="HY1457" s="78"/>
      <c r="HZ1457" s="78"/>
      <c r="IA1457" s="78"/>
      <c r="IB1457" s="78"/>
      <c r="IC1457" s="78"/>
      <c r="ID1457" s="78"/>
      <c r="IE1457" s="78"/>
      <c r="IF1457" s="78"/>
      <c r="IG1457" s="78"/>
      <c r="IH1457" s="78"/>
      <c r="II1457" s="78"/>
      <c r="IJ1457" s="78"/>
      <c r="IK1457" s="78"/>
      <c r="IL1457" s="78"/>
      <c r="IM1457" s="78"/>
      <c r="IN1457" s="78"/>
      <c r="IO1457" s="78"/>
      <c r="IP1457" s="78"/>
      <c r="IQ1457" s="78"/>
      <c r="IR1457" s="78"/>
      <c r="IS1457" s="78"/>
      <c r="IT1457" s="78"/>
      <c r="IU1457" s="78"/>
      <c r="IV1457" s="78"/>
    </row>
    <row r="1458" spans="2:7" ht="16.5">
      <c r="B1458" s="27"/>
      <c r="C1458" s="28"/>
      <c r="D1458" s="27"/>
      <c r="E1458" s="27"/>
      <c r="F1458" s="27"/>
      <c r="G1458" s="31"/>
    </row>
    <row r="1459" spans="2:7" ht="16.5">
      <c r="B1459" s="33" t="s">
        <v>258</v>
      </c>
      <c r="C1459" s="28">
        <v>6301</v>
      </c>
      <c r="D1459" s="33" t="s">
        <v>811</v>
      </c>
      <c r="E1459" s="27" t="s">
        <v>808</v>
      </c>
      <c r="F1459" s="27" t="s">
        <v>812</v>
      </c>
      <c r="G1459" s="31">
        <v>1.63</v>
      </c>
    </row>
    <row r="1460" spans="2:7" ht="16.5">
      <c r="B1460" s="27"/>
      <c r="C1460" s="28"/>
      <c r="D1460" s="41" t="s">
        <v>137</v>
      </c>
      <c r="E1460" s="27"/>
      <c r="F1460" s="27"/>
      <c r="G1460" s="31"/>
    </row>
    <row r="1461" spans="2:7" ht="16.5">
      <c r="B1461" s="27"/>
      <c r="C1461" s="28"/>
      <c r="D1461" s="27"/>
      <c r="E1461" s="27"/>
      <c r="F1461" s="27"/>
      <c r="G1461" s="31"/>
    </row>
    <row r="1462" spans="2:7" ht="16.5">
      <c r="B1462" s="27"/>
      <c r="C1462" s="28">
        <v>6302</v>
      </c>
      <c r="D1462" s="33" t="s">
        <v>813</v>
      </c>
      <c r="E1462" s="27" t="s">
        <v>809</v>
      </c>
      <c r="F1462" s="27" t="s">
        <v>810</v>
      </c>
      <c r="G1462" s="31">
        <v>0.7</v>
      </c>
    </row>
    <row r="1463" spans="2:7" ht="16.5">
      <c r="B1463" s="27"/>
      <c r="C1463" s="28"/>
      <c r="D1463" s="41" t="s">
        <v>143</v>
      </c>
      <c r="E1463" s="27"/>
      <c r="F1463" s="27"/>
      <c r="G1463" s="31"/>
    </row>
    <row r="1464" spans="2:7" ht="16.5">
      <c r="B1464" s="27"/>
      <c r="C1464" s="28"/>
      <c r="D1464" s="41"/>
      <c r="E1464" s="27"/>
      <c r="F1464" s="27"/>
      <c r="G1464" s="31"/>
    </row>
    <row r="1465" spans="2:256" ht="18">
      <c r="B1465" s="52"/>
      <c r="C1465" s="76"/>
      <c r="D1465" s="77"/>
      <c r="E1465" s="52"/>
      <c r="F1465" s="37" t="s">
        <v>189</v>
      </c>
      <c r="G1465" s="38">
        <f>SUM(G1459:G1462)</f>
        <v>2.33</v>
      </c>
      <c r="H1465" s="78"/>
      <c r="I1465" s="78"/>
      <c r="J1465" s="78"/>
      <c r="K1465" s="78"/>
      <c r="L1465" s="78"/>
      <c r="M1465" s="78"/>
      <c r="N1465" s="78"/>
      <c r="O1465" s="78"/>
      <c r="P1465" s="78"/>
      <c r="Q1465" s="78"/>
      <c r="R1465" s="78"/>
      <c r="S1465" s="78"/>
      <c r="T1465" s="78"/>
      <c r="U1465" s="78"/>
      <c r="V1465" s="78"/>
      <c r="W1465" s="78"/>
      <c r="X1465" s="78"/>
      <c r="Y1465" s="78"/>
      <c r="Z1465" s="78"/>
      <c r="AA1465" s="78"/>
      <c r="AB1465" s="78"/>
      <c r="AC1465" s="78"/>
      <c r="AD1465" s="78"/>
      <c r="AE1465" s="78"/>
      <c r="AF1465" s="78"/>
      <c r="AG1465" s="78"/>
      <c r="AH1465" s="78"/>
      <c r="AI1465" s="78"/>
      <c r="AJ1465" s="78"/>
      <c r="AK1465" s="78"/>
      <c r="AL1465" s="78"/>
      <c r="AM1465" s="78"/>
      <c r="AN1465" s="78"/>
      <c r="AO1465" s="78"/>
      <c r="AP1465" s="78"/>
      <c r="AQ1465" s="78"/>
      <c r="AR1465" s="78"/>
      <c r="AS1465" s="78"/>
      <c r="AT1465" s="78"/>
      <c r="AU1465" s="78"/>
      <c r="AV1465" s="78"/>
      <c r="AW1465" s="78"/>
      <c r="AX1465" s="78"/>
      <c r="AY1465" s="78"/>
      <c r="AZ1465" s="78"/>
      <c r="BA1465" s="78"/>
      <c r="BB1465" s="78"/>
      <c r="BC1465" s="78"/>
      <c r="BD1465" s="78"/>
      <c r="BE1465" s="78"/>
      <c r="BF1465" s="78"/>
      <c r="BG1465" s="78"/>
      <c r="BH1465" s="78"/>
      <c r="BI1465" s="78"/>
      <c r="BJ1465" s="78"/>
      <c r="BK1465" s="78"/>
      <c r="BL1465" s="78"/>
      <c r="BM1465" s="78"/>
      <c r="BN1465" s="78"/>
      <c r="BO1465" s="78"/>
      <c r="BP1465" s="78"/>
      <c r="BQ1465" s="78"/>
      <c r="BR1465" s="78"/>
      <c r="BS1465" s="78"/>
      <c r="BT1465" s="78"/>
      <c r="BU1465" s="78"/>
      <c r="BV1465" s="78"/>
      <c r="BW1465" s="78"/>
      <c r="BX1465" s="78"/>
      <c r="BY1465" s="78"/>
      <c r="BZ1465" s="78"/>
      <c r="CA1465" s="78"/>
      <c r="CB1465" s="78"/>
      <c r="CC1465" s="78"/>
      <c r="CD1465" s="78"/>
      <c r="CE1465" s="78"/>
      <c r="CF1465" s="78"/>
      <c r="CG1465" s="78"/>
      <c r="CH1465" s="78"/>
      <c r="CI1465" s="78"/>
      <c r="CJ1465" s="78"/>
      <c r="CK1465" s="78"/>
      <c r="CL1465" s="78"/>
      <c r="CM1465" s="78"/>
      <c r="CN1465" s="78"/>
      <c r="CO1465" s="78"/>
      <c r="CP1465" s="78"/>
      <c r="CQ1465" s="78"/>
      <c r="CR1465" s="78"/>
      <c r="CS1465" s="78"/>
      <c r="CT1465" s="78"/>
      <c r="CU1465" s="78"/>
      <c r="CV1465" s="78"/>
      <c r="CW1465" s="78"/>
      <c r="CX1465" s="78"/>
      <c r="CY1465" s="78"/>
      <c r="CZ1465" s="78"/>
      <c r="DA1465" s="78"/>
      <c r="DB1465" s="78"/>
      <c r="DC1465" s="78"/>
      <c r="DD1465" s="78"/>
      <c r="DE1465" s="78"/>
      <c r="DF1465" s="78"/>
      <c r="DG1465" s="78"/>
      <c r="DH1465" s="78"/>
      <c r="DI1465" s="78"/>
      <c r="DJ1465" s="78"/>
      <c r="DK1465" s="78"/>
      <c r="DL1465" s="78"/>
      <c r="DM1465" s="78"/>
      <c r="DN1465" s="78"/>
      <c r="DO1465" s="78"/>
      <c r="DP1465" s="78"/>
      <c r="DQ1465" s="78"/>
      <c r="DR1465" s="78"/>
      <c r="DS1465" s="78"/>
      <c r="DT1465" s="78"/>
      <c r="DU1465" s="78"/>
      <c r="DV1465" s="78"/>
      <c r="DW1465" s="78"/>
      <c r="DX1465" s="78"/>
      <c r="DY1465" s="78"/>
      <c r="DZ1465" s="78"/>
      <c r="EA1465" s="78"/>
      <c r="EB1465" s="78"/>
      <c r="EC1465" s="78"/>
      <c r="ED1465" s="78"/>
      <c r="EE1465" s="78"/>
      <c r="EF1465" s="78"/>
      <c r="EG1465" s="78"/>
      <c r="EH1465" s="78"/>
      <c r="EI1465" s="78"/>
      <c r="EJ1465" s="78"/>
      <c r="EK1465" s="78"/>
      <c r="EL1465" s="78"/>
      <c r="EM1465" s="78"/>
      <c r="EN1465" s="78"/>
      <c r="EO1465" s="78"/>
      <c r="EP1465" s="78"/>
      <c r="EQ1465" s="78"/>
      <c r="ER1465" s="78"/>
      <c r="ES1465" s="78"/>
      <c r="ET1465" s="78"/>
      <c r="EU1465" s="78"/>
      <c r="EV1465" s="78"/>
      <c r="EW1465" s="78"/>
      <c r="EX1465" s="78"/>
      <c r="EY1465" s="78"/>
      <c r="EZ1465" s="78"/>
      <c r="FA1465" s="78"/>
      <c r="FB1465" s="78"/>
      <c r="FC1465" s="78"/>
      <c r="FD1465" s="78"/>
      <c r="FE1465" s="78"/>
      <c r="FF1465" s="78"/>
      <c r="FG1465" s="78"/>
      <c r="FH1465" s="78"/>
      <c r="FI1465" s="78"/>
      <c r="FJ1465" s="78"/>
      <c r="FK1465" s="78"/>
      <c r="FL1465" s="78"/>
      <c r="FM1465" s="78"/>
      <c r="FN1465" s="78"/>
      <c r="FO1465" s="78"/>
      <c r="FP1465" s="78"/>
      <c r="FQ1465" s="78"/>
      <c r="FR1465" s="78"/>
      <c r="FS1465" s="78"/>
      <c r="FT1465" s="78"/>
      <c r="FU1465" s="78"/>
      <c r="FV1465" s="78"/>
      <c r="FW1465" s="78"/>
      <c r="FX1465" s="78"/>
      <c r="FY1465" s="78"/>
      <c r="FZ1465" s="78"/>
      <c r="GA1465" s="78"/>
      <c r="GB1465" s="78"/>
      <c r="GC1465" s="78"/>
      <c r="GD1465" s="78"/>
      <c r="GE1465" s="78"/>
      <c r="GF1465" s="78"/>
      <c r="GG1465" s="78"/>
      <c r="GH1465" s="78"/>
      <c r="GI1465" s="78"/>
      <c r="GJ1465" s="78"/>
      <c r="GK1465" s="78"/>
      <c r="GL1465" s="78"/>
      <c r="GM1465" s="78"/>
      <c r="GN1465" s="78"/>
      <c r="GO1465" s="78"/>
      <c r="GP1465" s="78"/>
      <c r="GQ1465" s="78"/>
      <c r="GR1465" s="78"/>
      <c r="GS1465" s="78"/>
      <c r="GT1465" s="78"/>
      <c r="GU1465" s="78"/>
      <c r="GV1465" s="78"/>
      <c r="GW1465" s="78"/>
      <c r="GX1465" s="78"/>
      <c r="GY1465" s="78"/>
      <c r="GZ1465" s="78"/>
      <c r="HA1465" s="78"/>
      <c r="HB1465" s="78"/>
      <c r="HC1465" s="78"/>
      <c r="HD1465" s="78"/>
      <c r="HE1465" s="78"/>
      <c r="HF1465" s="78"/>
      <c r="HG1465" s="78"/>
      <c r="HH1465" s="78"/>
      <c r="HI1465" s="78"/>
      <c r="HJ1465" s="78"/>
      <c r="HK1465" s="78"/>
      <c r="HL1465" s="78"/>
      <c r="HM1465" s="78"/>
      <c r="HN1465" s="78"/>
      <c r="HO1465" s="78"/>
      <c r="HP1465" s="78"/>
      <c r="HQ1465" s="78"/>
      <c r="HR1465" s="78"/>
      <c r="HS1465" s="78"/>
      <c r="HT1465" s="78"/>
      <c r="HU1465" s="78"/>
      <c r="HV1465" s="78"/>
      <c r="HW1465" s="78"/>
      <c r="HX1465" s="78"/>
      <c r="HY1465" s="78"/>
      <c r="HZ1465" s="78"/>
      <c r="IA1465" s="78"/>
      <c r="IB1465" s="78"/>
      <c r="IC1465" s="78"/>
      <c r="ID1465" s="78"/>
      <c r="IE1465" s="78"/>
      <c r="IF1465" s="78"/>
      <c r="IG1465" s="78"/>
      <c r="IH1465" s="78"/>
      <c r="II1465" s="78"/>
      <c r="IJ1465" s="78"/>
      <c r="IK1465" s="78"/>
      <c r="IL1465" s="78"/>
      <c r="IM1465" s="78"/>
      <c r="IN1465" s="78"/>
      <c r="IO1465" s="78"/>
      <c r="IP1465" s="78"/>
      <c r="IQ1465" s="78"/>
      <c r="IR1465" s="78"/>
      <c r="IS1465" s="78"/>
      <c r="IT1465" s="78"/>
      <c r="IU1465" s="78"/>
      <c r="IV1465" s="78"/>
    </row>
    <row r="1466" spans="2:7" ht="16.5">
      <c r="B1466" s="27"/>
      <c r="C1466" s="28"/>
      <c r="D1466" s="40"/>
      <c r="E1466" s="27"/>
      <c r="F1466" s="27"/>
      <c r="G1466" s="31"/>
    </row>
    <row r="1467" spans="2:7" ht="18">
      <c r="B1467" s="27"/>
      <c r="C1467" s="28"/>
      <c r="D1467" s="40"/>
      <c r="E1467" s="24" t="s">
        <v>33</v>
      </c>
      <c r="F1467" s="27"/>
      <c r="G1467" s="31"/>
    </row>
    <row r="1468" spans="2:8" ht="16.5">
      <c r="B1468" s="27"/>
      <c r="C1468" s="28"/>
      <c r="D1468" s="40"/>
      <c r="E1468" s="27"/>
      <c r="F1468" s="27"/>
      <c r="G1468" s="31"/>
      <c r="H1468" s="85"/>
    </row>
    <row r="1469" spans="2:7" ht="16.5">
      <c r="B1469" s="33" t="s">
        <v>221</v>
      </c>
      <c r="C1469" s="28"/>
      <c r="D1469" s="33" t="s">
        <v>451</v>
      </c>
      <c r="E1469" s="27" t="s">
        <v>814</v>
      </c>
      <c r="F1469" s="27" t="s">
        <v>815</v>
      </c>
      <c r="G1469" s="31">
        <v>1.545</v>
      </c>
    </row>
    <row r="1470" spans="2:7" ht="16.5">
      <c r="B1470" s="27"/>
      <c r="C1470" s="28"/>
      <c r="D1470" s="27"/>
      <c r="E1470" s="27"/>
      <c r="F1470" s="27"/>
      <c r="G1470" s="31"/>
    </row>
    <row r="1471" spans="2:256" ht="18">
      <c r="B1471" s="52"/>
      <c r="C1471" s="76"/>
      <c r="D1471" s="52"/>
      <c r="E1471" s="52"/>
      <c r="F1471" s="37" t="s">
        <v>223</v>
      </c>
      <c r="G1471" s="38">
        <f>SUM(G1469)</f>
        <v>1.545</v>
      </c>
      <c r="H1471" s="78"/>
      <c r="I1471" s="78"/>
      <c r="J1471" s="78"/>
      <c r="K1471" s="78"/>
      <c r="L1471" s="78"/>
      <c r="M1471" s="78"/>
      <c r="N1471" s="78"/>
      <c r="O1471" s="78"/>
      <c r="P1471" s="78"/>
      <c r="Q1471" s="78"/>
      <c r="R1471" s="78"/>
      <c r="S1471" s="78"/>
      <c r="T1471" s="78"/>
      <c r="U1471" s="78"/>
      <c r="V1471" s="78"/>
      <c r="W1471" s="78"/>
      <c r="X1471" s="78"/>
      <c r="Y1471" s="78"/>
      <c r="Z1471" s="78"/>
      <c r="AA1471" s="78"/>
      <c r="AB1471" s="78"/>
      <c r="AC1471" s="78"/>
      <c r="AD1471" s="78"/>
      <c r="AE1471" s="78"/>
      <c r="AF1471" s="78"/>
      <c r="AG1471" s="78"/>
      <c r="AH1471" s="78"/>
      <c r="AI1471" s="78"/>
      <c r="AJ1471" s="78"/>
      <c r="AK1471" s="78"/>
      <c r="AL1471" s="78"/>
      <c r="AM1471" s="78"/>
      <c r="AN1471" s="78"/>
      <c r="AO1471" s="78"/>
      <c r="AP1471" s="78"/>
      <c r="AQ1471" s="78"/>
      <c r="AR1471" s="78"/>
      <c r="AS1471" s="78"/>
      <c r="AT1471" s="78"/>
      <c r="AU1471" s="78"/>
      <c r="AV1471" s="78"/>
      <c r="AW1471" s="78"/>
      <c r="AX1471" s="78"/>
      <c r="AY1471" s="78"/>
      <c r="AZ1471" s="78"/>
      <c r="BA1471" s="78"/>
      <c r="BB1471" s="78"/>
      <c r="BC1471" s="78"/>
      <c r="BD1471" s="78"/>
      <c r="BE1471" s="78"/>
      <c r="BF1471" s="78"/>
      <c r="BG1471" s="78"/>
      <c r="BH1471" s="78"/>
      <c r="BI1471" s="78"/>
      <c r="BJ1471" s="78"/>
      <c r="BK1471" s="78"/>
      <c r="BL1471" s="78"/>
      <c r="BM1471" s="78"/>
      <c r="BN1471" s="78"/>
      <c r="BO1471" s="78"/>
      <c r="BP1471" s="78"/>
      <c r="BQ1471" s="78"/>
      <c r="BR1471" s="78"/>
      <c r="BS1471" s="78"/>
      <c r="BT1471" s="78"/>
      <c r="BU1471" s="78"/>
      <c r="BV1471" s="78"/>
      <c r="BW1471" s="78"/>
      <c r="BX1471" s="78"/>
      <c r="BY1471" s="78"/>
      <c r="BZ1471" s="78"/>
      <c r="CA1471" s="78"/>
      <c r="CB1471" s="78"/>
      <c r="CC1471" s="78"/>
      <c r="CD1471" s="78"/>
      <c r="CE1471" s="78"/>
      <c r="CF1471" s="78"/>
      <c r="CG1471" s="78"/>
      <c r="CH1471" s="78"/>
      <c r="CI1471" s="78"/>
      <c r="CJ1471" s="78"/>
      <c r="CK1471" s="78"/>
      <c r="CL1471" s="78"/>
      <c r="CM1471" s="78"/>
      <c r="CN1471" s="78"/>
      <c r="CO1471" s="78"/>
      <c r="CP1471" s="78"/>
      <c r="CQ1471" s="78"/>
      <c r="CR1471" s="78"/>
      <c r="CS1471" s="78"/>
      <c r="CT1471" s="78"/>
      <c r="CU1471" s="78"/>
      <c r="CV1471" s="78"/>
      <c r="CW1471" s="78"/>
      <c r="CX1471" s="78"/>
      <c r="CY1471" s="78"/>
      <c r="CZ1471" s="78"/>
      <c r="DA1471" s="78"/>
      <c r="DB1471" s="78"/>
      <c r="DC1471" s="78"/>
      <c r="DD1471" s="78"/>
      <c r="DE1471" s="78"/>
      <c r="DF1471" s="78"/>
      <c r="DG1471" s="78"/>
      <c r="DH1471" s="78"/>
      <c r="DI1471" s="78"/>
      <c r="DJ1471" s="78"/>
      <c r="DK1471" s="78"/>
      <c r="DL1471" s="78"/>
      <c r="DM1471" s="78"/>
      <c r="DN1471" s="78"/>
      <c r="DO1471" s="78"/>
      <c r="DP1471" s="78"/>
      <c r="DQ1471" s="78"/>
      <c r="DR1471" s="78"/>
      <c r="DS1471" s="78"/>
      <c r="DT1471" s="78"/>
      <c r="DU1471" s="78"/>
      <c r="DV1471" s="78"/>
      <c r="DW1471" s="78"/>
      <c r="DX1471" s="78"/>
      <c r="DY1471" s="78"/>
      <c r="DZ1471" s="78"/>
      <c r="EA1471" s="78"/>
      <c r="EB1471" s="78"/>
      <c r="EC1471" s="78"/>
      <c r="ED1471" s="78"/>
      <c r="EE1471" s="78"/>
      <c r="EF1471" s="78"/>
      <c r="EG1471" s="78"/>
      <c r="EH1471" s="78"/>
      <c r="EI1471" s="78"/>
      <c r="EJ1471" s="78"/>
      <c r="EK1471" s="78"/>
      <c r="EL1471" s="78"/>
      <c r="EM1471" s="78"/>
      <c r="EN1471" s="78"/>
      <c r="EO1471" s="78"/>
      <c r="EP1471" s="78"/>
      <c r="EQ1471" s="78"/>
      <c r="ER1471" s="78"/>
      <c r="ES1471" s="78"/>
      <c r="ET1471" s="78"/>
      <c r="EU1471" s="78"/>
      <c r="EV1471" s="78"/>
      <c r="EW1471" s="78"/>
      <c r="EX1471" s="78"/>
      <c r="EY1471" s="78"/>
      <c r="EZ1471" s="78"/>
      <c r="FA1471" s="78"/>
      <c r="FB1471" s="78"/>
      <c r="FC1471" s="78"/>
      <c r="FD1471" s="78"/>
      <c r="FE1471" s="78"/>
      <c r="FF1471" s="78"/>
      <c r="FG1471" s="78"/>
      <c r="FH1471" s="78"/>
      <c r="FI1471" s="78"/>
      <c r="FJ1471" s="78"/>
      <c r="FK1471" s="78"/>
      <c r="FL1471" s="78"/>
      <c r="FM1471" s="78"/>
      <c r="FN1471" s="78"/>
      <c r="FO1471" s="78"/>
      <c r="FP1471" s="78"/>
      <c r="FQ1471" s="78"/>
      <c r="FR1471" s="78"/>
      <c r="FS1471" s="78"/>
      <c r="FT1471" s="78"/>
      <c r="FU1471" s="78"/>
      <c r="FV1471" s="78"/>
      <c r="FW1471" s="78"/>
      <c r="FX1471" s="78"/>
      <c r="FY1471" s="78"/>
      <c r="FZ1471" s="78"/>
      <c r="GA1471" s="78"/>
      <c r="GB1471" s="78"/>
      <c r="GC1471" s="78"/>
      <c r="GD1471" s="78"/>
      <c r="GE1471" s="78"/>
      <c r="GF1471" s="78"/>
      <c r="GG1471" s="78"/>
      <c r="GH1471" s="78"/>
      <c r="GI1471" s="78"/>
      <c r="GJ1471" s="78"/>
      <c r="GK1471" s="78"/>
      <c r="GL1471" s="78"/>
      <c r="GM1471" s="78"/>
      <c r="GN1471" s="78"/>
      <c r="GO1471" s="78"/>
      <c r="GP1471" s="78"/>
      <c r="GQ1471" s="78"/>
      <c r="GR1471" s="78"/>
      <c r="GS1471" s="78"/>
      <c r="GT1471" s="78"/>
      <c r="GU1471" s="78"/>
      <c r="GV1471" s="78"/>
      <c r="GW1471" s="78"/>
      <c r="GX1471" s="78"/>
      <c r="GY1471" s="78"/>
      <c r="GZ1471" s="78"/>
      <c r="HA1471" s="78"/>
      <c r="HB1471" s="78"/>
      <c r="HC1471" s="78"/>
      <c r="HD1471" s="78"/>
      <c r="HE1471" s="78"/>
      <c r="HF1471" s="78"/>
      <c r="HG1471" s="78"/>
      <c r="HH1471" s="78"/>
      <c r="HI1471" s="78"/>
      <c r="HJ1471" s="78"/>
      <c r="HK1471" s="78"/>
      <c r="HL1471" s="78"/>
      <c r="HM1471" s="78"/>
      <c r="HN1471" s="78"/>
      <c r="HO1471" s="78"/>
      <c r="HP1471" s="78"/>
      <c r="HQ1471" s="78"/>
      <c r="HR1471" s="78"/>
      <c r="HS1471" s="78"/>
      <c r="HT1471" s="78"/>
      <c r="HU1471" s="78"/>
      <c r="HV1471" s="78"/>
      <c r="HW1471" s="78"/>
      <c r="HX1471" s="78"/>
      <c r="HY1471" s="78"/>
      <c r="HZ1471" s="78"/>
      <c r="IA1471" s="78"/>
      <c r="IB1471" s="78"/>
      <c r="IC1471" s="78"/>
      <c r="ID1471" s="78"/>
      <c r="IE1471" s="78"/>
      <c r="IF1471" s="78"/>
      <c r="IG1471" s="78"/>
      <c r="IH1471" s="78"/>
      <c r="II1471" s="78"/>
      <c r="IJ1471" s="78"/>
      <c r="IK1471" s="78"/>
      <c r="IL1471" s="78"/>
      <c r="IM1471" s="78"/>
      <c r="IN1471" s="78"/>
      <c r="IO1471" s="78"/>
      <c r="IP1471" s="78"/>
      <c r="IQ1471" s="78"/>
      <c r="IR1471" s="78"/>
      <c r="IS1471" s="78"/>
      <c r="IT1471" s="78"/>
      <c r="IU1471" s="78"/>
      <c r="IV1471" s="78"/>
    </row>
    <row r="1472" spans="2:7" ht="16.5">
      <c r="B1472" s="27"/>
      <c r="C1472" s="28"/>
      <c r="D1472" s="27"/>
      <c r="E1472" s="27"/>
      <c r="F1472" s="27"/>
      <c r="G1472" s="31"/>
    </row>
    <row r="1473" spans="2:7" ht="16.5">
      <c r="B1473" s="33" t="s">
        <v>508</v>
      </c>
      <c r="C1473" s="28"/>
      <c r="D1473" s="33" t="s">
        <v>816</v>
      </c>
      <c r="E1473" s="27" t="s">
        <v>817</v>
      </c>
      <c r="F1473" s="27" t="s">
        <v>818</v>
      </c>
      <c r="G1473" s="31">
        <v>0.89</v>
      </c>
    </row>
    <row r="1474" spans="2:7" ht="16.5">
      <c r="B1474" s="33" t="s">
        <v>101</v>
      </c>
      <c r="C1474" s="28"/>
      <c r="D1474" s="27"/>
      <c r="E1474" s="27"/>
      <c r="F1474" s="27"/>
      <c r="G1474" s="31"/>
    </row>
    <row r="1475" spans="2:256" ht="18">
      <c r="B1475" s="52"/>
      <c r="C1475" s="76"/>
      <c r="D1475" s="52"/>
      <c r="E1475" s="52"/>
      <c r="F1475" s="37" t="s">
        <v>117</v>
      </c>
      <c r="G1475" s="38">
        <f>SUM(G1473)</f>
        <v>0.89</v>
      </c>
      <c r="H1475" s="78"/>
      <c r="I1475" s="78"/>
      <c r="J1475" s="78"/>
      <c r="K1475" s="78"/>
      <c r="L1475" s="78"/>
      <c r="M1475" s="78"/>
      <c r="N1475" s="78"/>
      <c r="O1475" s="78"/>
      <c r="P1475" s="78"/>
      <c r="Q1475" s="78"/>
      <c r="R1475" s="78"/>
      <c r="S1475" s="78"/>
      <c r="T1475" s="78"/>
      <c r="U1475" s="78"/>
      <c r="V1475" s="78"/>
      <c r="W1475" s="78"/>
      <c r="X1475" s="78"/>
      <c r="Y1475" s="78"/>
      <c r="Z1475" s="78"/>
      <c r="AA1475" s="78"/>
      <c r="AB1475" s="78"/>
      <c r="AC1475" s="78"/>
      <c r="AD1475" s="78"/>
      <c r="AE1475" s="78"/>
      <c r="AF1475" s="78"/>
      <c r="AG1475" s="78"/>
      <c r="AH1475" s="78"/>
      <c r="AI1475" s="78"/>
      <c r="AJ1475" s="78"/>
      <c r="AK1475" s="78"/>
      <c r="AL1475" s="78"/>
      <c r="AM1475" s="78"/>
      <c r="AN1475" s="78"/>
      <c r="AO1475" s="78"/>
      <c r="AP1475" s="78"/>
      <c r="AQ1475" s="78"/>
      <c r="AR1475" s="78"/>
      <c r="AS1475" s="78"/>
      <c r="AT1475" s="78"/>
      <c r="AU1475" s="78"/>
      <c r="AV1475" s="78"/>
      <c r="AW1475" s="78"/>
      <c r="AX1475" s="78"/>
      <c r="AY1475" s="78"/>
      <c r="AZ1475" s="78"/>
      <c r="BA1475" s="78"/>
      <c r="BB1475" s="78"/>
      <c r="BC1475" s="78"/>
      <c r="BD1475" s="78"/>
      <c r="BE1475" s="78"/>
      <c r="BF1475" s="78"/>
      <c r="BG1475" s="78"/>
      <c r="BH1475" s="78"/>
      <c r="BI1475" s="78"/>
      <c r="BJ1475" s="78"/>
      <c r="BK1475" s="78"/>
      <c r="BL1475" s="78"/>
      <c r="BM1475" s="78"/>
      <c r="BN1475" s="78"/>
      <c r="BO1475" s="78"/>
      <c r="BP1475" s="78"/>
      <c r="BQ1475" s="78"/>
      <c r="BR1475" s="78"/>
      <c r="BS1475" s="78"/>
      <c r="BT1475" s="78"/>
      <c r="BU1475" s="78"/>
      <c r="BV1475" s="78"/>
      <c r="BW1475" s="78"/>
      <c r="BX1475" s="78"/>
      <c r="BY1475" s="78"/>
      <c r="BZ1475" s="78"/>
      <c r="CA1475" s="78"/>
      <c r="CB1475" s="78"/>
      <c r="CC1475" s="78"/>
      <c r="CD1475" s="78"/>
      <c r="CE1475" s="78"/>
      <c r="CF1475" s="78"/>
      <c r="CG1475" s="78"/>
      <c r="CH1475" s="78"/>
      <c r="CI1475" s="78"/>
      <c r="CJ1475" s="78"/>
      <c r="CK1475" s="78"/>
      <c r="CL1475" s="78"/>
      <c r="CM1475" s="78"/>
      <c r="CN1475" s="78"/>
      <c r="CO1475" s="78"/>
      <c r="CP1475" s="78"/>
      <c r="CQ1475" s="78"/>
      <c r="CR1475" s="78"/>
      <c r="CS1475" s="78"/>
      <c r="CT1475" s="78"/>
      <c r="CU1475" s="78"/>
      <c r="CV1475" s="78"/>
      <c r="CW1475" s="78"/>
      <c r="CX1475" s="78"/>
      <c r="CY1475" s="78"/>
      <c r="CZ1475" s="78"/>
      <c r="DA1475" s="78"/>
      <c r="DB1475" s="78"/>
      <c r="DC1475" s="78"/>
      <c r="DD1475" s="78"/>
      <c r="DE1475" s="78"/>
      <c r="DF1475" s="78"/>
      <c r="DG1475" s="78"/>
      <c r="DH1475" s="78"/>
      <c r="DI1475" s="78"/>
      <c r="DJ1475" s="78"/>
      <c r="DK1475" s="78"/>
      <c r="DL1475" s="78"/>
      <c r="DM1475" s="78"/>
      <c r="DN1475" s="78"/>
      <c r="DO1475" s="78"/>
      <c r="DP1475" s="78"/>
      <c r="DQ1475" s="78"/>
      <c r="DR1475" s="78"/>
      <c r="DS1475" s="78"/>
      <c r="DT1475" s="78"/>
      <c r="DU1475" s="78"/>
      <c r="DV1475" s="78"/>
      <c r="DW1475" s="78"/>
      <c r="DX1475" s="78"/>
      <c r="DY1475" s="78"/>
      <c r="DZ1475" s="78"/>
      <c r="EA1475" s="78"/>
      <c r="EB1475" s="78"/>
      <c r="EC1475" s="78"/>
      <c r="ED1475" s="78"/>
      <c r="EE1475" s="78"/>
      <c r="EF1475" s="78"/>
      <c r="EG1475" s="78"/>
      <c r="EH1475" s="78"/>
      <c r="EI1475" s="78"/>
      <c r="EJ1475" s="78"/>
      <c r="EK1475" s="78"/>
      <c r="EL1475" s="78"/>
      <c r="EM1475" s="78"/>
      <c r="EN1475" s="78"/>
      <c r="EO1475" s="78"/>
      <c r="EP1475" s="78"/>
      <c r="EQ1475" s="78"/>
      <c r="ER1475" s="78"/>
      <c r="ES1475" s="78"/>
      <c r="ET1475" s="78"/>
      <c r="EU1475" s="78"/>
      <c r="EV1475" s="78"/>
      <c r="EW1475" s="78"/>
      <c r="EX1475" s="78"/>
      <c r="EY1475" s="78"/>
      <c r="EZ1475" s="78"/>
      <c r="FA1475" s="78"/>
      <c r="FB1475" s="78"/>
      <c r="FC1475" s="78"/>
      <c r="FD1475" s="78"/>
      <c r="FE1475" s="78"/>
      <c r="FF1475" s="78"/>
      <c r="FG1475" s="78"/>
      <c r="FH1475" s="78"/>
      <c r="FI1475" s="78"/>
      <c r="FJ1475" s="78"/>
      <c r="FK1475" s="78"/>
      <c r="FL1475" s="78"/>
      <c r="FM1475" s="78"/>
      <c r="FN1475" s="78"/>
      <c r="FO1475" s="78"/>
      <c r="FP1475" s="78"/>
      <c r="FQ1475" s="78"/>
      <c r="FR1475" s="78"/>
      <c r="FS1475" s="78"/>
      <c r="FT1475" s="78"/>
      <c r="FU1475" s="78"/>
      <c r="FV1475" s="78"/>
      <c r="FW1475" s="78"/>
      <c r="FX1475" s="78"/>
      <c r="FY1475" s="78"/>
      <c r="FZ1475" s="78"/>
      <c r="GA1475" s="78"/>
      <c r="GB1475" s="78"/>
      <c r="GC1475" s="78"/>
      <c r="GD1475" s="78"/>
      <c r="GE1475" s="78"/>
      <c r="GF1475" s="78"/>
      <c r="GG1475" s="78"/>
      <c r="GH1475" s="78"/>
      <c r="GI1475" s="78"/>
      <c r="GJ1475" s="78"/>
      <c r="GK1475" s="78"/>
      <c r="GL1475" s="78"/>
      <c r="GM1475" s="78"/>
      <c r="GN1475" s="78"/>
      <c r="GO1475" s="78"/>
      <c r="GP1475" s="78"/>
      <c r="GQ1475" s="78"/>
      <c r="GR1475" s="78"/>
      <c r="GS1475" s="78"/>
      <c r="GT1475" s="78"/>
      <c r="GU1475" s="78"/>
      <c r="GV1475" s="78"/>
      <c r="GW1475" s="78"/>
      <c r="GX1475" s="78"/>
      <c r="GY1475" s="78"/>
      <c r="GZ1475" s="78"/>
      <c r="HA1475" s="78"/>
      <c r="HB1475" s="78"/>
      <c r="HC1475" s="78"/>
      <c r="HD1475" s="78"/>
      <c r="HE1475" s="78"/>
      <c r="HF1475" s="78"/>
      <c r="HG1475" s="78"/>
      <c r="HH1475" s="78"/>
      <c r="HI1475" s="78"/>
      <c r="HJ1475" s="78"/>
      <c r="HK1475" s="78"/>
      <c r="HL1475" s="78"/>
      <c r="HM1475" s="78"/>
      <c r="HN1475" s="78"/>
      <c r="HO1475" s="78"/>
      <c r="HP1475" s="78"/>
      <c r="HQ1475" s="78"/>
      <c r="HR1475" s="78"/>
      <c r="HS1475" s="78"/>
      <c r="HT1475" s="78"/>
      <c r="HU1475" s="78"/>
      <c r="HV1475" s="78"/>
      <c r="HW1475" s="78"/>
      <c r="HX1475" s="78"/>
      <c r="HY1475" s="78"/>
      <c r="HZ1475" s="78"/>
      <c r="IA1475" s="78"/>
      <c r="IB1475" s="78"/>
      <c r="IC1475" s="78"/>
      <c r="ID1475" s="78"/>
      <c r="IE1475" s="78"/>
      <c r="IF1475" s="78"/>
      <c r="IG1475" s="78"/>
      <c r="IH1475" s="78"/>
      <c r="II1475" s="78"/>
      <c r="IJ1475" s="78"/>
      <c r="IK1475" s="78"/>
      <c r="IL1475" s="78"/>
      <c r="IM1475" s="78"/>
      <c r="IN1475" s="78"/>
      <c r="IO1475" s="78"/>
      <c r="IP1475" s="78"/>
      <c r="IQ1475" s="78"/>
      <c r="IR1475" s="78"/>
      <c r="IS1475" s="78"/>
      <c r="IT1475" s="78"/>
      <c r="IU1475" s="78"/>
      <c r="IV1475" s="78"/>
    </row>
    <row r="1476" spans="2:7" ht="16.5">
      <c r="B1476" s="27"/>
      <c r="C1476" s="28"/>
      <c r="D1476" s="27"/>
      <c r="E1476" s="27"/>
      <c r="F1476" s="27"/>
      <c r="G1476" s="31"/>
    </row>
    <row r="1477" spans="2:7" ht="16.5">
      <c r="B1477" s="33" t="s">
        <v>381</v>
      </c>
      <c r="C1477" s="28"/>
      <c r="D1477" s="33" t="s">
        <v>819</v>
      </c>
      <c r="E1477" s="27" t="s">
        <v>820</v>
      </c>
      <c r="F1477" s="27" t="s">
        <v>798</v>
      </c>
      <c r="G1477" s="31">
        <v>2.643</v>
      </c>
    </row>
    <row r="1478" spans="2:7" ht="16.5">
      <c r="B1478" s="27"/>
      <c r="C1478" s="28"/>
      <c r="D1478" s="33" t="s">
        <v>821</v>
      </c>
      <c r="E1478" s="27"/>
      <c r="F1478" s="27"/>
      <c r="G1478" s="31"/>
    </row>
    <row r="1479" spans="2:7" ht="16.5">
      <c r="B1479" s="27"/>
      <c r="C1479" s="28"/>
      <c r="D1479" s="33" t="s">
        <v>822</v>
      </c>
      <c r="E1479" s="27"/>
      <c r="F1479" s="27"/>
      <c r="G1479" s="31"/>
    </row>
    <row r="1480" spans="2:7" ht="16.5">
      <c r="B1480" s="27"/>
      <c r="C1480" s="28"/>
      <c r="D1480" s="33" t="s">
        <v>823</v>
      </c>
      <c r="E1480" s="27"/>
      <c r="F1480" s="27"/>
      <c r="G1480" s="31"/>
    </row>
    <row r="1481" spans="2:7" ht="16.5">
      <c r="B1481" s="27"/>
      <c r="C1481" s="28"/>
      <c r="D1481" s="27"/>
      <c r="E1481" s="27"/>
      <c r="F1481" s="27"/>
      <c r="G1481" s="31"/>
    </row>
    <row r="1482" spans="2:7" ht="16.5">
      <c r="B1482" s="27"/>
      <c r="C1482" s="28"/>
      <c r="D1482" s="33" t="s">
        <v>824</v>
      </c>
      <c r="E1482" s="27" t="s">
        <v>399</v>
      </c>
      <c r="F1482" s="27" t="s">
        <v>798</v>
      </c>
      <c r="G1482" s="31">
        <v>0.877</v>
      </c>
    </row>
    <row r="1483" spans="2:7" ht="16.5">
      <c r="B1483" s="27"/>
      <c r="C1483" s="28"/>
      <c r="D1483" s="27"/>
      <c r="E1483" s="27"/>
      <c r="F1483" s="27"/>
      <c r="G1483" s="31"/>
    </row>
    <row r="1484" spans="2:256" ht="18">
      <c r="B1484" s="52"/>
      <c r="C1484" s="76"/>
      <c r="D1484" s="52"/>
      <c r="E1484" s="52"/>
      <c r="F1484" s="37" t="s">
        <v>126</v>
      </c>
      <c r="G1484" s="38">
        <f>SUM(G1477:G1482)</f>
        <v>3.5199999999999996</v>
      </c>
      <c r="H1484" s="78"/>
      <c r="I1484" s="78"/>
      <c r="J1484" s="78"/>
      <c r="K1484" s="78"/>
      <c r="L1484" s="78"/>
      <c r="M1484" s="78"/>
      <c r="N1484" s="78"/>
      <c r="O1484" s="78"/>
      <c r="P1484" s="78"/>
      <c r="Q1484" s="78"/>
      <c r="R1484" s="78"/>
      <c r="S1484" s="78"/>
      <c r="T1484" s="78"/>
      <c r="U1484" s="78"/>
      <c r="V1484" s="78"/>
      <c r="W1484" s="78"/>
      <c r="X1484" s="78"/>
      <c r="Y1484" s="78"/>
      <c r="Z1484" s="78"/>
      <c r="AA1484" s="78"/>
      <c r="AB1484" s="78"/>
      <c r="AC1484" s="78"/>
      <c r="AD1484" s="78"/>
      <c r="AE1484" s="78"/>
      <c r="AF1484" s="78"/>
      <c r="AG1484" s="78"/>
      <c r="AH1484" s="78"/>
      <c r="AI1484" s="78"/>
      <c r="AJ1484" s="78"/>
      <c r="AK1484" s="78"/>
      <c r="AL1484" s="78"/>
      <c r="AM1484" s="78"/>
      <c r="AN1484" s="78"/>
      <c r="AO1484" s="78"/>
      <c r="AP1484" s="78"/>
      <c r="AQ1484" s="78"/>
      <c r="AR1484" s="78"/>
      <c r="AS1484" s="78"/>
      <c r="AT1484" s="78"/>
      <c r="AU1484" s="78"/>
      <c r="AV1484" s="78"/>
      <c r="AW1484" s="78"/>
      <c r="AX1484" s="78"/>
      <c r="AY1484" s="78"/>
      <c r="AZ1484" s="78"/>
      <c r="BA1484" s="78"/>
      <c r="BB1484" s="78"/>
      <c r="BC1484" s="78"/>
      <c r="BD1484" s="78"/>
      <c r="BE1484" s="78"/>
      <c r="BF1484" s="78"/>
      <c r="BG1484" s="78"/>
      <c r="BH1484" s="78"/>
      <c r="BI1484" s="78"/>
      <c r="BJ1484" s="78"/>
      <c r="BK1484" s="78"/>
      <c r="BL1484" s="78"/>
      <c r="BM1484" s="78"/>
      <c r="BN1484" s="78"/>
      <c r="BO1484" s="78"/>
      <c r="BP1484" s="78"/>
      <c r="BQ1484" s="78"/>
      <c r="BR1484" s="78"/>
      <c r="BS1484" s="78"/>
      <c r="BT1484" s="78"/>
      <c r="BU1484" s="78"/>
      <c r="BV1484" s="78"/>
      <c r="BW1484" s="78"/>
      <c r="BX1484" s="78"/>
      <c r="BY1484" s="78"/>
      <c r="BZ1484" s="78"/>
      <c r="CA1484" s="78"/>
      <c r="CB1484" s="78"/>
      <c r="CC1484" s="78"/>
      <c r="CD1484" s="78"/>
      <c r="CE1484" s="78"/>
      <c r="CF1484" s="78"/>
      <c r="CG1484" s="78"/>
      <c r="CH1484" s="78"/>
      <c r="CI1484" s="78"/>
      <c r="CJ1484" s="78"/>
      <c r="CK1484" s="78"/>
      <c r="CL1484" s="78"/>
      <c r="CM1484" s="78"/>
      <c r="CN1484" s="78"/>
      <c r="CO1484" s="78"/>
      <c r="CP1484" s="78"/>
      <c r="CQ1484" s="78"/>
      <c r="CR1484" s="78"/>
      <c r="CS1484" s="78"/>
      <c r="CT1484" s="78"/>
      <c r="CU1484" s="78"/>
      <c r="CV1484" s="78"/>
      <c r="CW1484" s="78"/>
      <c r="CX1484" s="78"/>
      <c r="CY1484" s="78"/>
      <c r="CZ1484" s="78"/>
      <c r="DA1484" s="78"/>
      <c r="DB1484" s="78"/>
      <c r="DC1484" s="78"/>
      <c r="DD1484" s="78"/>
      <c r="DE1484" s="78"/>
      <c r="DF1484" s="78"/>
      <c r="DG1484" s="78"/>
      <c r="DH1484" s="78"/>
      <c r="DI1484" s="78"/>
      <c r="DJ1484" s="78"/>
      <c r="DK1484" s="78"/>
      <c r="DL1484" s="78"/>
      <c r="DM1484" s="78"/>
      <c r="DN1484" s="78"/>
      <c r="DO1484" s="78"/>
      <c r="DP1484" s="78"/>
      <c r="DQ1484" s="78"/>
      <c r="DR1484" s="78"/>
      <c r="DS1484" s="78"/>
      <c r="DT1484" s="78"/>
      <c r="DU1484" s="78"/>
      <c r="DV1484" s="78"/>
      <c r="DW1484" s="78"/>
      <c r="DX1484" s="78"/>
      <c r="DY1484" s="78"/>
      <c r="DZ1484" s="78"/>
      <c r="EA1484" s="78"/>
      <c r="EB1484" s="78"/>
      <c r="EC1484" s="78"/>
      <c r="ED1484" s="78"/>
      <c r="EE1484" s="78"/>
      <c r="EF1484" s="78"/>
      <c r="EG1484" s="78"/>
      <c r="EH1484" s="78"/>
      <c r="EI1484" s="78"/>
      <c r="EJ1484" s="78"/>
      <c r="EK1484" s="78"/>
      <c r="EL1484" s="78"/>
      <c r="EM1484" s="78"/>
      <c r="EN1484" s="78"/>
      <c r="EO1484" s="78"/>
      <c r="EP1484" s="78"/>
      <c r="EQ1484" s="78"/>
      <c r="ER1484" s="78"/>
      <c r="ES1484" s="78"/>
      <c r="ET1484" s="78"/>
      <c r="EU1484" s="78"/>
      <c r="EV1484" s="78"/>
      <c r="EW1484" s="78"/>
      <c r="EX1484" s="78"/>
      <c r="EY1484" s="78"/>
      <c r="EZ1484" s="78"/>
      <c r="FA1484" s="78"/>
      <c r="FB1484" s="78"/>
      <c r="FC1484" s="78"/>
      <c r="FD1484" s="78"/>
      <c r="FE1484" s="78"/>
      <c r="FF1484" s="78"/>
      <c r="FG1484" s="78"/>
      <c r="FH1484" s="78"/>
      <c r="FI1484" s="78"/>
      <c r="FJ1484" s="78"/>
      <c r="FK1484" s="78"/>
      <c r="FL1484" s="78"/>
      <c r="FM1484" s="78"/>
      <c r="FN1484" s="78"/>
      <c r="FO1484" s="78"/>
      <c r="FP1484" s="78"/>
      <c r="FQ1484" s="78"/>
      <c r="FR1484" s="78"/>
      <c r="FS1484" s="78"/>
      <c r="FT1484" s="78"/>
      <c r="FU1484" s="78"/>
      <c r="FV1484" s="78"/>
      <c r="FW1484" s="78"/>
      <c r="FX1484" s="78"/>
      <c r="FY1484" s="78"/>
      <c r="FZ1484" s="78"/>
      <c r="GA1484" s="78"/>
      <c r="GB1484" s="78"/>
      <c r="GC1484" s="78"/>
      <c r="GD1484" s="78"/>
      <c r="GE1484" s="78"/>
      <c r="GF1484" s="78"/>
      <c r="GG1484" s="78"/>
      <c r="GH1484" s="78"/>
      <c r="GI1484" s="78"/>
      <c r="GJ1484" s="78"/>
      <c r="GK1484" s="78"/>
      <c r="GL1484" s="78"/>
      <c r="GM1484" s="78"/>
      <c r="GN1484" s="78"/>
      <c r="GO1484" s="78"/>
      <c r="GP1484" s="78"/>
      <c r="GQ1484" s="78"/>
      <c r="GR1484" s="78"/>
      <c r="GS1484" s="78"/>
      <c r="GT1484" s="78"/>
      <c r="GU1484" s="78"/>
      <c r="GV1484" s="78"/>
      <c r="GW1484" s="78"/>
      <c r="GX1484" s="78"/>
      <c r="GY1484" s="78"/>
      <c r="GZ1484" s="78"/>
      <c r="HA1484" s="78"/>
      <c r="HB1484" s="78"/>
      <c r="HC1484" s="78"/>
      <c r="HD1484" s="78"/>
      <c r="HE1484" s="78"/>
      <c r="HF1484" s="78"/>
      <c r="HG1484" s="78"/>
      <c r="HH1484" s="78"/>
      <c r="HI1484" s="78"/>
      <c r="HJ1484" s="78"/>
      <c r="HK1484" s="78"/>
      <c r="HL1484" s="78"/>
      <c r="HM1484" s="78"/>
      <c r="HN1484" s="78"/>
      <c r="HO1484" s="78"/>
      <c r="HP1484" s="78"/>
      <c r="HQ1484" s="78"/>
      <c r="HR1484" s="78"/>
      <c r="HS1484" s="78"/>
      <c r="HT1484" s="78"/>
      <c r="HU1484" s="78"/>
      <c r="HV1484" s="78"/>
      <c r="HW1484" s="78"/>
      <c r="HX1484" s="78"/>
      <c r="HY1484" s="78"/>
      <c r="HZ1484" s="78"/>
      <c r="IA1484" s="78"/>
      <c r="IB1484" s="78"/>
      <c r="IC1484" s="78"/>
      <c r="ID1484" s="78"/>
      <c r="IE1484" s="78"/>
      <c r="IF1484" s="78"/>
      <c r="IG1484" s="78"/>
      <c r="IH1484" s="78"/>
      <c r="II1484" s="78"/>
      <c r="IJ1484" s="78"/>
      <c r="IK1484" s="78"/>
      <c r="IL1484" s="78"/>
      <c r="IM1484" s="78"/>
      <c r="IN1484" s="78"/>
      <c r="IO1484" s="78"/>
      <c r="IP1484" s="78"/>
      <c r="IQ1484" s="78"/>
      <c r="IR1484" s="78"/>
      <c r="IS1484" s="78"/>
      <c r="IT1484" s="78"/>
      <c r="IU1484" s="78"/>
      <c r="IV1484" s="78"/>
    </row>
    <row r="1485" spans="2:7" ht="16.5">
      <c r="B1485" s="27"/>
      <c r="C1485" s="28"/>
      <c r="D1485" s="27"/>
      <c r="E1485" s="27"/>
      <c r="F1485" s="27"/>
      <c r="G1485" s="31"/>
    </row>
    <row r="1486" spans="2:7" ht="16.5">
      <c r="B1486" s="33" t="s">
        <v>352</v>
      </c>
      <c r="C1486" s="28"/>
      <c r="D1486" s="33" t="s">
        <v>536</v>
      </c>
      <c r="E1486" s="27" t="s">
        <v>825</v>
      </c>
      <c r="F1486" s="27" t="s">
        <v>826</v>
      </c>
      <c r="G1486" s="31">
        <v>1.775</v>
      </c>
    </row>
    <row r="1487" spans="2:7" ht="16.5">
      <c r="B1487" s="27"/>
      <c r="C1487" s="28"/>
      <c r="D1487" s="33" t="s">
        <v>618</v>
      </c>
      <c r="E1487" s="27"/>
      <c r="F1487" s="27"/>
      <c r="G1487" s="31"/>
    </row>
    <row r="1488" spans="2:7" ht="16.5">
      <c r="B1488" s="27"/>
      <c r="C1488" s="28"/>
      <c r="D1488" s="33" t="s">
        <v>827</v>
      </c>
      <c r="E1488" s="27"/>
      <c r="F1488" s="27"/>
      <c r="G1488" s="31"/>
    </row>
    <row r="1489" spans="2:7" ht="16.5">
      <c r="B1489" s="27"/>
      <c r="C1489" s="28"/>
      <c r="D1489" s="33" t="s">
        <v>828</v>
      </c>
      <c r="E1489" s="27"/>
      <c r="F1489" s="27"/>
      <c r="G1489" s="31"/>
    </row>
    <row r="1490" spans="2:7" ht="16.5">
      <c r="B1490" s="27"/>
      <c r="C1490" s="28"/>
      <c r="D1490" s="27"/>
      <c r="E1490" s="27"/>
      <c r="F1490" s="27"/>
      <c r="G1490" s="31"/>
    </row>
    <row r="1491" spans="2:7" ht="16.5">
      <c r="B1491" s="27"/>
      <c r="C1491" s="28"/>
      <c r="D1491" s="33" t="s">
        <v>829</v>
      </c>
      <c r="E1491" s="27" t="s">
        <v>830</v>
      </c>
      <c r="F1491" s="27" t="s">
        <v>831</v>
      </c>
      <c r="G1491" s="31">
        <v>0.687</v>
      </c>
    </row>
    <row r="1492" spans="2:7" ht="16.5">
      <c r="B1492" s="27"/>
      <c r="C1492" s="28"/>
      <c r="D1492" s="33" t="s">
        <v>832</v>
      </c>
      <c r="E1492" s="27"/>
      <c r="F1492" s="27"/>
      <c r="G1492" s="31"/>
    </row>
    <row r="1493" spans="2:7" ht="16.5">
      <c r="B1493" s="27"/>
      <c r="C1493" s="28"/>
      <c r="D1493" s="27"/>
      <c r="E1493" s="27"/>
      <c r="F1493" s="27"/>
      <c r="G1493" s="31"/>
    </row>
    <row r="1494" spans="2:7" ht="16.5">
      <c r="B1494" s="27"/>
      <c r="C1494" s="28"/>
      <c r="D1494" s="27"/>
      <c r="E1494" s="27"/>
      <c r="F1494" s="27"/>
      <c r="G1494" s="31"/>
    </row>
    <row r="1495" spans="2:7" ht="16.5">
      <c r="B1495" s="27"/>
      <c r="C1495" s="28"/>
      <c r="D1495" s="27"/>
      <c r="E1495" s="27"/>
      <c r="F1495" s="27"/>
      <c r="G1495" s="31"/>
    </row>
    <row r="1496" spans="2:7" ht="16.5">
      <c r="B1496" s="27"/>
      <c r="C1496" s="28"/>
      <c r="D1496" s="33" t="s">
        <v>833</v>
      </c>
      <c r="E1496" s="27" t="s">
        <v>814</v>
      </c>
      <c r="F1496" s="27" t="s">
        <v>834</v>
      </c>
      <c r="G1496" s="31">
        <v>0.975</v>
      </c>
    </row>
    <row r="1497" spans="2:7" ht="16.5">
      <c r="B1497" s="27"/>
      <c r="C1497" s="28"/>
      <c r="D1497" s="33" t="s">
        <v>835</v>
      </c>
      <c r="E1497" s="27"/>
      <c r="F1497" s="27"/>
      <c r="G1497" s="31"/>
    </row>
    <row r="1498" spans="2:7" ht="16.5">
      <c r="B1498" s="27"/>
      <c r="C1498" s="28"/>
      <c r="D1498" s="27"/>
      <c r="E1498" s="27"/>
      <c r="F1498" s="27"/>
      <c r="G1498" s="31"/>
    </row>
    <row r="1499" spans="2:7" ht="16.5">
      <c r="B1499" s="27"/>
      <c r="C1499" s="28"/>
      <c r="D1499" s="33" t="s">
        <v>768</v>
      </c>
      <c r="E1499" s="27" t="s">
        <v>836</v>
      </c>
      <c r="F1499" s="27" t="s">
        <v>837</v>
      </c>
      <c r="G1499" s="31">
        <v>3.455</v>
      </c>
    </row>
    <row r="1500" spans="2:7" ht="16.5">
      <c r="B1500" s="27"/>
      <c r="C1500" s="28"/>
      <c r="D1500" s="33" t="s">
        <v>838</v>
      </c>
      <c r="E1500" s="27"/>
      <c r="F1500" s="27"/>
      <c r="G1500" s="31"/>
    </row>
    <row r="1501" spans="2:7" ht="16.5">
      <c r="B1501" s="27"/>
      <c r="C1501" s="28"/>
      <c r="D1501" s="33" t="s">
        <v>839</v>
      </c>
      <c r="E1501" s="27"/>
      <c r="F1501" s="27"/>
      <c r="G1501" s="31"/>
    </row>
    <row r="1502" spans="2:7" ht="16.5">
      <c r="B1502" s="27"/>
      <c r="C1502" s="28"/>
      <c r="D1502" s="33" t="s">
        <v>840</v>
      </c>
      <c r="E1502" s="27"/>
      <c r="F1502" s="27"/>
      <c r="G1502" s="31"/>
    </row>
    <row r="1503" spans="2:7" ht="18">
      <c r="B1503" s="27"/>
      <c r="C1503" s="28"/>
      <c r="D1503" s="27"/>
      <c r="E1503" s="27"/>
      <c r="F1503" s="37" t="s">
        <v>841</v>
      </c>
      <c r="G1503" s="38">
        <f>G1496+G1499</f>
        <v>4.43</v>
      </c>
    </row>
    <row r="1504" spans="2:7" ht="16.5">
      <c r="B1504" s="27"/>
      <c r="C1504" s="28"/>
      <c r="D1504" s="27"/>
      <c r="E1504" s="27"/>
      <c r="F1504" s="27"/>
      <c r="G1504" s="31"/>
    </row>
    <row r="1505" spans="2:7" ht="16.5">
      <c r="B1505" s="27"/>
      <c r="C1505" s="28">
        <v>6408</v>
      </c>
      <c r="D1505" s="33" t="s">
        <v>725</v>
      </c>
      <c r="E1505" s="27" t="s">
        <v>842</v>
      </c>
      <c r="F1505" s="27" t="s">
        <v>798</v>
      </c>
      <c r="G1505" s="31">
        <v>1.12</v>
      </c>
    </row>
    <row r="1506" spans="2:7" ht="16.5">
      <c r="B1506" s="27"/>
      <c r="C1506" s="28"/>
      <c r="D1506" s="41" t="s">
        <v>137</v>
      </c>
      <c r="E1506" s="27"/>
      <c r="F1506" s="27"/>
      <c r="G1506" s="31"/>
    </row>
    <row r="1507" spans="2:7" ht="16.5">
      <c r="B1507" s="27"/>
      <c r="C1507" s="28"/>
      <c r="D1507" s="27"/>
      <c r="E1507" s="27"/>
      <c r="F1507" s="27"/>
      <c r="G1507" s="31"/>
    </row>
    <row r="1508" spans="2:7" ht="16.5">
      <c r="B1508" s="27"/>
      <c r="C1508" s="28">
        <v>6412</v>
      </c>
      <c r="D1508" s="33" t="s">
        <v>165</v>
      </c>
      <c r="E1508" s="27" t="s">
        <v>843</v>
      </c>
      <c r="F1508" s="27" t="s">
        <v>844</v>
      </c>
      <c r="G1508" s="31">
        <v>0.33</v>
      </c>
    </row>
    <row r="1509" spans="2:7" ht="16.5">
      <c r="B1509" s="27"/>
      <c r="C1509" s="28"/>
      <c r="D1509" s="41" t="s">
        <v>137</v>
      </c>
      <c r="E1509" s="27"/>
      <c r="F1509" s="27"/>
      <c r="G1509" s="31"/>
    </row>
    <row r="1510" spans="2:7" ht="16.5">
      <c r="B1510" s="27"/>
      <c r="C1510" s="28"/>
      <c r="D1510" s="27"/>
      <c r="E1510" s="27"/>
      <c r="F1510" s="27"/>
      <c r="G1510" s="31"/>
    </row>
    <row r="1511" spans="2:7" ht="16.5">
      <c r="B1511" s="27"/>
      <c r="C1511" s="28">
        <v>6420</v>
      </c>
      <c r="D1511" s="33" t="s">
        <v>387</v>
      </c>
      <c r="E1511" s="27" t="s">
        <v>845</v>
      </c>
      <c r="F1511" s="27" t="s">
        <v>846</v>
      </c>
      <c r="G1511" s="31">
        <v>1.641</v>
      </c>
    </row>
    <row r="1512" spans="2:7" ht="16.5">
      <c r="B1512" s="27"/>
      <c r="C1512" s="28"/>
      <c r="D1512" s="41" t="s">
        <v>137</v>
      </c>
      <c r="E1512" s="27"/>
      <c r="F1512" s="27"/>
      <c r="G1512" s="31"/>
    </row>
    <row r="1513" spans="2:7" ht="16.5">
      <c r="B1513" s="27"/>
      <c r="C1513" s="28"/>
      <c r="D1513" s="27"/>
      <c r="E1513" s="27"/>
      <c r="F1513" s="27"/>
      <c r="G1513" s="31"/>
    </row>
    <row r="1514" spans="2:7" ht="16.5">
      <c r="B1514" s="27"/>
      <c r="C1514" s="28">
        <v>6426</v>
      </c>
      <c r="D1514" s="33" t="s">
        <v>847</v>
      </c>
      <c r="E1514" s="27" t="s">
        <v>848</v>
      </c>
      <c r="F1514" s="27" t="s">
        <v>849</v>
      </c>
      <c r="G1514" s="31">
        <v>0.12</v>
      </c>
    </row>
    <row r="1515" spans="2:7" ht="16.5">
      <c r="B1515" s="27"/>
      <c r="C1515" s="28"/>
      <c r="D1515" s="41" t="s">
        <v>137</v>
      </c>
      <c r="E1515" s="27"/>
      <c r="F1515" s="27"/>
      <c r="G1515" s="31"/>
    </row>
    <row r="1516" spans="2:7" ht="16.5">
      <c r="B1516" s="27"/>
      <c r="C1516" s="28"/>
      <c r="D1516" s="27"/>
      <c r="E1516" s="27"/>
      <c r="F1516" s="27"/>
      <c r="G1516" s="31"/>
    </row>
    <row r="1517" spans="2:7" ht="16.5">
      <c r="B1517" s="27"/>
      <c r="C1517" s="28">
        <v>6430</v>
      </c>
      <c r="D1517" s="33" t="s">
        <v>810</v>
      </c>
      <c r="E1517" s="27" t="s">
        <v>850</v>
      </c>
      <c r="F1517" s="27" t="s">
        <v>846</v>
      </c>
      <c r="G1517" s="31">
        <v>1.06</v>
      </c>
    </row>
    <row r="1518" spans="2:7" ht="16.5">
      <c r="B1518" s="27"/>
      <c r="C1518" s="28"/>
      <c r="D1518" s="41" t="s">
        <v>137</v>
      </c>
      <c r="E1518" s="27"/>
      <c r="F1518" s="27"/>
      <c r="G1518" s="31"/>
    </row>
    <row r="1519" spans="2:256" ht="18">
      <c r="B1519" s="52"/>
      <c r="C1519" s="76"/>
      <c r="D1519" s="52"/>
      <c r="E1519" s="52"/>
      <c r="F1519" s="37" t="s">
        <v>144</v>
      </c>
      <c r="G1519" s="38">
        <f>SUM(G1486:G1517)-G1503</f>
        <v>11.163</v>
      </c>
      <c r="I1519" s="78"/>
      <c r="J1519" s="78"/>
      <c r="K1519" s="78"/>
      <c r="L1519" s="78"/>
      <c r="M1519" s="78"/>
      <c r="N1519" s="78"/>
      <c r="O1519" s="78"/>
      <c r="P1519" s="78"/>
      <c r="Q1519" s="78"/>
      <c r="R1519" s="78"/>
      <c r="S1519" s="78"/>
      <c r="T1519" s="78"/>
      <c r="U1519" s="78"/>
      <c r="V1519" s="78"/>
      <c r="W1519" s="78"/>
      <c r="X1519" s="78"/>
      <c r="Y1519" s="78"/>
      <c r="Z1519" s="78"/>
      <c r="AA1519" s="78"/>
      <c r="AB1519" s="78"/>
      <c r="AC1519" s="78"/>
      <c r="AD1519" s="78"/>
      <c r="AE1519" s="78"/>
      <c r="AF1519" s="78"/>
      <c r="AG1519" s="78"/>
      <c r="AH1519" s="78"/>
      <c r="AI1519" s="78"/>
      <c r="AJ1519" s="78"/>
      <c r="AK1519" s="78"/>
      <c r="AL1519" s="78"/>
      <c r="AM1519" s="78"/>
      <c r="AN1519" s="78"/>
      <c r="AO1519" s="78"/>
      <c r="AP1519" s="78"/>
      <c r="AQ1519" s="78"/>
      <c r="AR1519" s="78"/>
      <c r="AS1519" s="78"/>
      <c r="AT1519" s="78"/>
      <c r="AU1519" s="78"/>
      <c r="AV1519" s="78"/>
      <c r="AW1519" s="78"/>
      <c r="AX1519" s="78"/>
      <c r="AY1519" s="78"/>
      <c r="AZ1519" s="78"/>
      <c r="BA1519" s="78"/>
      <c r="BB1519" s="78"/>
      <c r="BC1519" s="78"/>
      <c r="BD1519" s="78"/>
      <c r="BE1519" s="78"/>
      <c r="BF1519" s="78"/>
      <c r="BG1519" s="78"/>
      <c r="BH1519" s="78"/>
      <c r="BI1519" s="78"/>
      <c r="BJ1519" s="78"/>
      <c r="BK1519" s="78"/>
      <c r="BL1519" s="78"/>
      <c r="BM1519" s="78"/>
      <c r="BN1519" s="78"/>
      <c r="BO1519" s="78"/>
      <c r="BP1519" s="78"/>
      <c r="BQ1519" s="78"/>
      <c r="BR1519" s="78"/>
      <c r="BS1519" s="78"/>
      <c r="BT1519" s="78"/>
      <c r="BU1519" s="78"/>
      <c r="BV1519" s="78"/>
      <c r="BW1519" s="78"/>
      <c r="BX1519" s="78"/>
      <c r="BY1519" s="78"/>
      <c r="BZ1519" s="78"/>
      <c r="CA1519" s="78"/>
      <c r="CB1519" s="78"/>
      <c r="CC1519" s="78"/>
      <c r="CD1519" s="78"/>
      <c r="CE1519" s="78"/>
      <c r="CF1519" s="78"/>
      <c r="CG1519" s="78"/>
      <c r="CH1519" s="78"/>
      <c r="CI1519" s="78"/>
      <c r="CJ1519" s="78"/>
      <c r="CK1519" s="78"/>
      <c r="CL1519" s="78"/>
      <c r="CM1519" s="78"/>
      <c r="CN1519" s="78"/>
      <c r="CO1519" s="78"/>
      <c r="CP1519" s="78"/>
      <c r="CQ1519" s="78"/>
      <c r="CR1519" s="78"/>
      <c r="CS1519" s="78"/>
      <c r="CT1519" s="78"/>
      <c r="CU1519" s="78"/>
      <c r="CV1519" s="78"/>
      <c r="CW1519" s="78"/>
      <c r="CX1519" s="78"/>
      <c r="CY1519" s="78"/>
      <c r="CZ1519" s="78"/>
      <c r="DA1519" s="78"/>
      <c r="DB1519" s="78"/>
      <c r="DC1519" s="78"/>
      <c r="DD1519" s="78"/>
      <c r="DE1519" s="78"/>
      <c r="DF1519" s="78"/>
      <c r="DG1519" s="78"/>
      <c r="DH1519" s="78"/>
      <c r="DI1519" s="78"/>
      <c r="DJ1519" s="78"/>
      <c r="DK1519" s="78"/>
      <c r="DL1519" s="78"/>
      <c r="DM1519" s="78"/>
      <c r="DN1519" s="78"/>
      <c r="DO1519" s="78"/>
      <c r="DP1519" s="78"/>
      <c r="DQ1519" s="78"/>
      <c r="DR1519" s="78"/>
      <c r="DS1519" s="78"/>
      <c r="DT1519" s="78"/>
      <c r="DU1519" s="78"/>
      <c r="DV1519" s="78"/>
      <c r="DW1519" s="78"/>
      <c r="DX1519" s="78"/>
      <c r="DY1519" s="78"/>
      <c r="DZ1519" s="78"/>
      <c r="EA1519" s="78"/>
      <c r="EB1519" s="78"/>
      <c r="EC1519" s="78"/>
      <c r="ED1519" s="78"/>
      <c r="EE1519" s="78"/>
      <c r="EF1519" s="78"/>
      <c r="EG1519" s="78"/>
      <c r="EH1519" s="78"/>
      <c r="EI1519" s="78"/>
      <c r="EJ1519" s="78"/>
      <c r="EK1519" s="78"/>
      <c r="EL1519" s="78"/>
      <c r="EM1519" s="78"/>
      <c r="EN1519" s="78"/>
      <c r="EO1519" s="78"/>
      <c r="EP1519" s="78"/>
      <c r="EQ1519" s="78"/>
      <c r="ER1519" s="78"/>
      <c r="ES1519" s="78"/>
      <c r="ET1519" s="78"/>
      <c r="EU1519" s="78"/>
      <c r="EV1519" s="78"/>
      <c r="EW1519" s="78"/>
      <c r="EX1519" s="78"/>
      <c r="EY1519" s="78"/>
      <c r="EZ1519" s="78"/>
      <c r="FA1519" s="78"/>
      <c r="FB1519" s="78"/>
      <c r="FC1519" s="78"/>
      <c r="FD1519" s="78"/>
      <c r="FE1519" s="78"/>
      <c r="FF1519" s="78"/>
      <c r="FG1519" s="78"/>
      <c r="FH1519" s="78"/>
      <c r="FI1519" s="78"/>
      <c r="FJ1519" s="78"/>
      <c r="FK1519" s="78"/>
      <c r="FL1519" s="78"/>
      <c r="FM1519" s="78"/>
      <c r="FN1519" s="78"/>
      <c r="FO1519" s="78"/>
      <c r="FP1519" s="78"/>
      <c r="FQ1519" s="78"/>
      <c r="FR1519" s="78"/>
      <c r="FS1519" s="78"/>
      <c r="FT1519" s="78"/>
      <c r="FU1519" s="78"/>
      <c r="FV1519" s="78"/>
      <c r="FW1519" s="78"/>
      <c r="FX1519" s="78"/>
      <c r="FY1519" s="78"/>
      <c r="FZ1519" s="78"/>
      <c r="GA1519" s="78"/>
      <c r="GB1519" s="78"/>
      <c r="GC1519" s="78"/>
      <c r="GD1519" s="78"/>
      <c r="GE1519" s="78"/>
      <c r="GF1519" s="78"/>
      <c r="GG1519" s="78"/>
      <c r="GH1519" s="78"/>
      <c r="GI1519" s="78"/>
      <c r="GJ1519" s="78"/>
      <c r="GK1519" s="78"/>
      <c r="GL1519" s="78"/>
      <c r="GM1519" s="78"/>
      <c r="GN1519" s="78"/>
      <c r="GO1519" s="78"/>
      <c r="GP1519" s="78"/>
      <c r="GQ1519" s="78"/>
      <c r="GR1519" s="78"/>
      <c r="GS1519" s="78"/>
      <c r="GT1519" s="78"/>
      <c r="GU1519" s="78"/>
      <c r="GV1519" s="78"/>
      <c r="GW1519" s="78"/>
      <c r="GX1519" s="78"/>
      <c r="GY1519" s="78"/>
      <c r="GZ1519" s="78"/>
      <c r="HA1519" s="78"/>
      <c r="HB1519" s="78"/>
      <c r="HC1519" s="78"/>
      <c r="HD1519" s="78"/>
      <c r="HE1519" s="78"/>
      <c r="HF1519" s="78"/>
      <c r="HG1519" s="78"/>
      <c r="HH1519" s="78"/>
      <c r="HI1519" s="78"/>
      <c r="HJ1519" s="78"/>
      <c r="HK1519" s="78"/>
      <c r="HL1519" s="78"/>
      <c r="HM1519" s="78"/>
      <c r="HN1519" s="78"/>
      <c r="HO1519" s="78"/>
      <c r="HP1519" s="78"/>
      <c r="HQ1519" s="78"/>
      <c r="HR1519" s="78"/>
      <c r="HS1519" s="78"/>
      <c r="HT1519" s="78"/>
      <c r="HU1519" s="78"/>
      <c r="HV1519" s="78"/>
      <c r="HW1519" s="78"/>
      <c r="HX1519" s="78"/>
      <c r="HY1519" s="78"/>
      <c r="HZ1519" s="78"/>
      <c r="IA1519" s="78"/>
      <c r="IB1519" s="78"/>
      <c r="IC1519" s="78"/>
      <c r="ID1519" s="78"/>
      <c r="IE1519" s="78"/>
      <c r="IF1519" s="78"/>
      <c r="IG1519" s="78"/>
      <c r="IH1519" s="78"/>
      <c r="II1519" s="78"/>
      <c r="IJ1519" s="78"/>
      <c r="IK1519" s="78"/>
      <c r="IL1519" s="78"/>
      <c r="IM1519" s="78"/>
      <c r="IN1519" s="78"/>
      <c r="IO1519" s="78"/>
      <c r="IP1519" s="78"/>
      <c r="IQ1519" s="78"/>
      <c r="IR1519" s="78"/>
      <c r="IS1519" s="78"/>
      <c r="IT1519" s="78"/>
      <c r="IU1519" s="78"/>
      <c r="IV1519" s="78"/>
    </row>
    <row r="1520" spans="2:7" ht="16.5">
      <c r="B1520" s="27"/>
      <c r="C1520" s="28"/>
      <c r="D1520" s="27"/>
      <c r="E1520" s="27"/>
      <c r="F1520" s="27"/>
      <c r="G1520" s="31"/>
    </row>
    <row r="1521" spans="2:7" ht="16.5">
      <c r="B1521" s="33" t="s">
        <v>258</v>
      </c>
      <c r="C1521" s="28">
        <v>6402</v>
      </c>
      <c r="D1521" s="33" t="s">
        <v>851</v>
      </c>
      <c r="E1521" s="27" t="s">
        <v>852</v>
      </c>
      <c r="F1521" s="27" t="s">
        <v>853</v>
      </c>
      <c r="G1521" s="31">
        <v>0.12</v>
      </c>
    </row>
    <row r="1522" spans="2:7" ht="16.5">
      <c r="B1522" s="27"/>
      <c r="C1522" s="28"/>
      <c r="D1522" s="41" t="s">
        <v>137</v>
      </c>
      <c r="E1522" s="27"/>
      <c r="F1522" s="27"/>
      <c r="G1522" s="31"/>
    </row>
    <row r="1523" spans="2:7" ht="16.5">
      <c r="B1523" s="27"/>
      <c r="C1523" s="28"/>
      <c r="D1523" s="27"/>
      <c r="E1523" s="27"/>
      <c r="F1523" s="27"/>
      <c r="G1523" s="31"/>
    </row>
    <row r="1524" spans="2:7" ht="16.5">
      <c r="B1524" s="27"/>
      <c r="C1524" s="28">
        <v>6404</v>
      </c>
      <c r="D1524" s="33" t="s">
        <v>854</v>
      </c>
      <c r="E1524" s="27" t="s">
        <v>855</v>
      </c>
      <c r="F1524" s="27" t="s">
        <v>856</v>
      </c>
      <c r="G1524" s="31">
        <v>0.15</v>
      </c>
    </row>
    <row r="1525" spans="2:7" ht="16.5">
      <c r="B1525" s="27"/>
      <c r="C1525" s="28"/>
      <c r="D1525" s="41" t="s">
        <v>143</v>
      </c>
      <c r="E1525" s="27"/>
      <c r="F1525" s="27"/>
      <c r="G1525" s="31"/>
    </row>
    <row r="1526" spans="2:7" ht="16.5">
      <c r="B1526" s="27"/>
      <c r="C1526" s="28"/>
      <c r="D1526" s="27"/>
      <c r="E1526" s="27"/>
      <c r="F1526" s="27"/>
      <c r="G1526" s="31"/>
    </row>
    <row r="1527" spans="2:7" ht="16.5">
      <c r="B1527" s="27"/>
      <c r="C1527" s="28">
        <v>6406</v>
      </c>
      <c r="D1527" s="33" t="s">
        <v>857</v>
      </c>
      <c r="E1527" s="27" t="s">
        <v>858</v>
      </c>
      <c r="F1527" s="27" t="s">
        <v>859</v>
      </c>
      <c r="G1527" s="31">
        <v>1.11</v>
      </c>
    </row>
    <row r="1528" spans="2:7" ht="16.5">
      <c r="B1528" s="27"/>
      <c r="C1528" s="28"/>
      <c r="D1528" s="41" t="s">
        <v>137</v>
      </c>
      <c r="E1528" s="27"/>
      <c r="F1528" s="27"/>
      <c r="G1528" s="31"/>
    </row>
    <row r="1529" spans="2:7" ht="16.5">
      <c r="B1529" s="27"/>
      <c r="C1529" s="28"/>
      <c r="D1529" s="27"/>
      <c r="E1529" s="27"/>
      <c r="F1529" s="27"/>
      <c r="G1529" s="31"/>
    </row>
    <row r="1530" spans="2:7" ht="16.5">
      <c r="B1530" s="27"/>
      <c r="C1530" s="28">
        <v>6409</v>
      </c>
      <c r="D1530" s="33" t="s">
        <v>860</v>
      </c>
      <c r="E1530" s="27" t="s">
        <v>861</v>
      </c>
      <c r="F1530" s="27" t="s">
        <v>862</v>
      </c>
      <c r="G1530" s="31">
        <v>0.64</v>
      </c>
    </row>
    <row r="1531" spans="2:7" ht="16.5">
      <c r="B1531" s="27"/>
      <c r="C1531" s="28"/>
      <c r="D1531" s="41" t="s">
        <v>143</v>
      </c>
      <c r="E1531" s="27"/>
      <c r="F1531" s="27"/>
      <c r="G1531" s="31"/>
    </row>
    <row r="1532" spans="2:7" ht="16.5">
      <c r="B1532" s="27"/>
      <c r="C1532" s="28"/>
      <c r="D1532" s="27"/>
      <c r="E1532" s="27"/>
      <c r="F1532" s="27"/>
      <c r="G1532" s="31"/>
    </row>
    <row r="1533" spans="2:7" ht="16.5">
      <c r="B1533" s="27"/>
      <c r="C1533" s="28">
        <v>6410</v>
      </c>
      <c r="D1533" s="33" t="s">
        <v>863</v>
      </c>
      <c r="E1533" s="27" t="s">
        <v>864</v>
      </c>
      <c r="F1533" s="27" t="s">
        <v>865</v>
      </c>
      <c r="G1533" s="31">
        <v>0.16</v>
      </c>
    </row>
    <row r="1534" spans="2:7" ht="16.5">
      <c r="B1534" s="27"/>
      <c r="C1534" s="28"/>
      <c r="D1534" s="41" t="s">
        <v>143</v>
      </c>
      <c r="E1534" s="27"/>
      <c r="F1534" s="27"/>
      <c r="G1534" s="31"/>
    </row>
    <row r="1535" spans="2:7" ht="16.5">
      <c r="B1535" s="27"/>
      <c r="C1535" s="28"/>
      <c r="D1535" s="27"/>
      <c r="E1535" s="27"/>
      <c r="F1535" s="27"/>
      <c r="G1535" s="31"/>
    </row>
    <row r="1536" spans="2:7" ht="16.5">
      <c r="B1536" s="27"/>
      <c r="C1536" s="28">
        <v>6411</v>
      </c>
      <c r="D1536" s="33" t="s">
        <v>866</v>
      </c>
      <c r="E1536" s="27" t="s">
        <v>867</v>
      </c>
      <c r="F1536" s="27" t="s">
        <v>860</v>
      </c>
      <c r="G1536" s="31">
        <v>0.55</v>
      </c>
    </row>
    <row r="1537" spans="2:7" ht="16.5">
      <c r="B1537" s="27"/>
      <c r="C1537" s="28"/>
      <c r="D1537" s="41" t="s">
        <v>143</v>
      </c>
      <c r="E1537" s="27"/>
      <c r="F1537" s="27"/>
      <c r="G1537" s="31"/>
    </row>
    <row r="1538" spans="2:7" ht="16.5">
      <c r="B1538" s="27"/>
      <c r="C1538" s="28"/>
      <c r="D1538" s="27"/>
      <c r="E1538" s="27"/>
      <c r="F1538" s="27"/>
      <c r="G1538" s="31"/>
    </row>
    <row r="1539" spans="2:7" ht="16.5">
      <c r="B1539" s="27"/>
      <c r="C1539" s="28">
        <v>6413</v>
      </c>
      <c r="D1539" s="33" t="s">
        <v>868</v>
      </c>
      <c r="E1539" s="27" t="s">
        <v>869</v>
      </c>
      <c r="F1539" s="27" t="s">
        <v>387</v>
      </c>
      <c r="G1539" s="31">
        <v>0.06</v>
      </c>
    </row>
    <row r="1540" spans="2:7" ht="16.5">
      <c r="B1540" s="27"/>
      <c r="C1540" s="28"/>
      <c r="D1540" s="41" t="s">
        <v>143</v>
      </c>
      <c r="E1540" s="27"/>
      <c r="F1540" s="27"/>
      <c r="G1540" s="31"/>
    </row>
    <row r="1541" spans="2:7" ht="16.5">
      <c r="B1541" s="27"/>
      <c r="C1541" s="28"/>
      <c r="D1541" s="27"/>
      <c r="E1541" s="27"/>
      <c r="F1541" s="27"/>
      <c r="G1541" s="31"/>
    </row>
    <row r="1542" spans="2:7" ht="16.5">
      <c r="B1542" s="27"/>
      <c r="C1542" s="28">
        <v>6414</v>
      </c>
      <c r="D1542" s="33" t="s">
        <v>813</v>
      </c>
      <c r="E1542" s="27" t="s">
        <v>399</v>
      </c>
      <c r="F1542" s="27" t="s">
        <v>846</v>
      </c>
      <c r="G1542" s="31">
        <v>0.91</v>
      </c>
    </row>
    <row r="1543" spans="2:7" ht="16.5">
      <c r="B1543" s="27"/>
      <c r="C1543" s="28"/>
      <c r="D1543" s="41" t="s">
        <v>143</v>
      </c>
      <c r="E1543" s="27"/>
      <c r="F1543" s="27"/>
      <c r="G1543" s="31"/>
    </row>
    <row r="1544" spans="2:7" ht="16.5">
      <c r="B1544" s="27"/>
      <c r="C1544" s="28"/>
      <c r="D1544" s="27"/>
      <c r="E1544" s="27"/>
      <c r="F1544" s="27"/>
      <c r="G1544" s="31"/>
    </row>
    <row r="1545" spans="2:7" ht="16.5">
      <c r="B1545" s="27"/>
      <c r="C1545" s="28">
        <v>6416</v>
      </c>
      <c r="D1545" s="33" t="s">
        <v>870</v>
      </c>
      <c r="E1545" s="27" t="s">
        <v>842</v>
      </c>
      <c r="F1545" s="27" t="s">
        <v>857</v>
      </c>
      <c r="G1545" s="31">
        <v>0.14</v>
      </c>
    </row>
    <row r="1546" spans="2:7" ht="16.5">
      <c r="B1546" s="27"/>
      <c r="C1546" s="28"/>
      <c r="D1546" s="41" t="s">
        <v>143</v>
      </c>
      <c r="E1546" s="27"/>
      <c r="F1546" s="27"/>
      <c r="G1546" s="31"/>
    </row>
    <row r="1547" spans="2:7" ht="16.5">
      <c r="B1547" s="27"/>
      <c r="C1547" s="28"/>
      <c r="D1547" s="27"/>
      <c r="E1547" s="27"/>
      <c r="F1547" s="27"/>
      <c r="G1547" s="31"/>
    </row>
    <row r="1548" spans="2:7" ht="16.5">
      <c r="B1548" s="27"/>
      <c r="C1548" s="28">
        <v>6418</v>
      </c>
      <c r="D1548" s="33" t="s">
        <v>871</v>
      </c>
      <c r="E1548" s="27" t="s">
        <v>165</v>
      </c>
      <c r="F1548" s="27" t="s">
        <v>867</v>
      </c>
      <c r="G1548" s="31">
        <v>0.08</v>
      </c>
    </row>
    <row r="1549" spans="2:7" ht="16.5">
      <c r="B1549" s="27"/>
      <c r="C1549" s="28"/>
      <c r="D1549" s="41" t="s">
        <v>143</v>
      </c>
      <c r="E1549" s="27"/>
      <c r="F1549" s="27"/>
      <c r="G1549" s="31"/>
    </row>
    <row r="1550" spans="2:7" ht="16.5">
      <c r="B1550" s="27"/>
      <c r="C1550" s="28"/>
      <c r="D1550" s="41"/>
      <c r="E1550" s="27"/>
      <c r="F1550" s="27"/>
      <c r="G1550" s="31"/>
    </row>
    <row r="1551" spans="2:7" ht="16.5">
      <c r="B1551" s="27"/>
      <c r="C1551" s="28" t="s">
        <v>872</v>
      </c>
      <c r="D1551" s="41" t="s">
        <v>873</v>
      </c>
      <c r="E1551" s="27" t="s">
        <v>874</v>
      </c>
      <c r="F1551" s="27" t="s">
        <v>875</v>
      </c>
      <c r="G1551" s="31">
        <v>0.76</v>
      </c>
    </row>
    <row r="1552" spans="2:7" ht="16.5">
      <c r="B1552" s="27"/>
      <c r="C1552" s="28"/>
      <c r="D1552" s="27"/>
      <c r="E1552" s="27"/>
      <c r="F1552" s="27"/>
      <c r="G1552" s="31"/>
    </row>
    <row r="1553" spans="2:7" ht="16.5">
      <c r="B1553" s="27"/>
      <c r="C1553" s="28">
        <v>6422</v>
      </c>
      <c r="D1553" s="33" t="s">
        <v>876</v>
      </c>
      <c r="E1553" s="27" t="s">
        <v>877</v>
      </c>
      <c r="F1553" s="27" t="s">
        <v>842</v>
      </c>
      <c r="G1553" s="31">
        <v>0.1</v>
      </c>
    </row>
    <row r="1554" spans="2:7" ht="16.5">
      <c r="B1554" s="27"/>
      <c r="C1554" s="28"/>
      <c r="D1554" s="41" t="s">
        <v>137</v>
      </c>
      <c r="E1554" s="27"/>
      <c r="F1554" s="27"/>
      <c r="G1554" s="31"/>
    </row>
    <row r="1555" spans="2:7" ht="16.5">
      <c r="B1555" s="27"/>
      <c r="C1555" s="28"/>
      <c r="D1555" s="27"/>
      <c r="E1555" s="27"/>
      <c r="F1555" s="27"/>
      <c r="G1555" s="31"/>
    </row>
    <row r="1556" spans="2:7" ht="16.5">
      <c r="B1556" s="27"/>
      <c r="C1556" s="28">
        <v>6424</v>
      </c>
      <c r="D1556" s="33" t="s">
        <v>179</v>
      </c>
      <c r="E1556" s="27" t="s">
        <v>878</v>
      </c>
      <c r="F1556" s="27" t="s">
        <v>879</v>
      </c>
      <c r="G1556" s="31">
        <v>0.07</v>
      </c>
    </row>
    <row r="1557" spans="2:7" ht="16.5">
      <c r="B1557" s="27"/>
      <c r="C1557" s="28"/>
      <c r="D1557" s="41" t="s">
        <v>143</v>
      </c>
      <c r="E1557" s="27"/>
      <c r="F1557" s="27"/>
      <c r="G1557" s="31"/>
    </row>
    <row r="1558" spans="2:7" ht="16.5">
      <c r="B1558" s="27"/>
      <c r="C1558" s="28"/>
      <c r="D1558" s="27"/>
      <c r="E1558" s="27"/>
      <c r="F1558" s="27"/>
      <c r="G1558" s="31"/>
    </row>
    <row r="1559" spans="2:7" ht="16.5">
      <c r="B1559" s="27"/>
      <c r="C1559" s="28">
        <v>6425</v>
      </c>
      <c r="D1559" s="33" t="s">
        <v>861</v>
      </c>
      <c r="E1559" s="27" t="s">
        <v>857</v>
      </c>
      <c r="F1559" s="27" t="s">
        <v>880</v>
      </c>
      <c r="G1559" s="31">
        <v>0.07</v>
      </c>
    </row>
    <row r="1560" spans="2:7" ht="16.5">
      <c r="B1560" s="27"/>
      <c r="C1560" s="28"/>
      <c r="D1560" s="41" t="s">
        <v>143</v>
      </c>
      <c r="E1560" s="27"/>
      <c r="F1560" s="27"/>
      <c r="G1560" s="31"/>
    </row>
    <row r="1561" spans="2:7" ht="16.5">
      <c r="B1561" s="27"/>
      <c r="C1561" s="28"/>
      <c r="D1561" s="27"/>
      <c r="E1561" s="27"/>
      <c r="F1561" s="27"/>
      <c r="G1561" s="31"/>
    </row>
    <row r="1562" spans="2:7" ht="16.5">
      <c r="B1562" s="27"/>
      <c r="C1562" s="28">
        <v>6427</v>
      </c>
      <c r="D1562" s="33" t="s">
        <v>881</v>
      </c>
      <c r="E1562" s="27" t="s">
        <v>882</v>
      </c>
      <c r="F1562" s="27" t="s">
        <v>863</v>
      </c>
      <c r="G1562" s="31">
        <v>0.08</v>
      </c>
    </row>
    <row r="1563" spans="2:7" ht="16.5">
      <c r="B1563" s="27"/>
      <c r="C1563" s="28"/>
      <c r="D1563" s="33" t="s">
        <v>883</v>
      </c>
      <c r="E1563" s="27"/>
      <c r="F1563" s="27"/>
      <c r="G1563" s="31"/>
    </row>
    <row r="1564" spans="2:7" ht="16.5">
      <c r="B1564" s="27"/>
      <c r="C1564" s="28"/>
      <c r="D1564" s="41" t="s">
        <v>143</v>
      </c>
      <c r="E1564" s="27"/>
      <c r="F1564" s="27"/>
      <c r="G1564" s="31"/>
    </row>
    <row r="1565" spans="2:7" ht="16.5">
      <c r="B1565" s="27"/>
      <c r="C1565" s="28"/>
      <c r="D1565" s="27"/>
      <c r="E1565" s="27"/>
      <c r="F1565" s="27"/>
      <c r="G1565" s="31"/>
    </row>
    <row r="1566" spans="2:7" ht="16.5">
      <c r="B1566" s="27"/>
      <c r="C1566" s="28">
        <v>6428</v>
      </c>
      <c r="D1566" s="33" t="s">
        <v>884</v>
      </c>
      <c r="E1566" s="27" t="s">
        <v>851</v>
      </c>
      <c r="F1566" s="27" t="s">
        <v>837</v>
      </c>
      <c r="G1566" s="31">
        <v>1.56</v>
      </c>
    </row>
    <row r="1567" spans="2:7" ht="16.5">
      <c r="B1567" s="27"/>
      <c r="C1567" s="28"/>
      <c r="D1567" s="41" t="s">
        <v>137</v>
      </c>
      <c r="E1567" s="27"/>
      <c r="F1567" s="27"/>
      <c r="G1567" s="31"/>
    </row>
    <row r="1568" spans="2:7" ht="16.5">
      <c r="B1568" s="27"/>
      <c r="C1568" s="28"/>
      <c r="D1568" s="27"/>
      <c r="E1568" s="27"/>
      <c r="F1568" s="27"/>
      <c r="G1568" s="31"/>
    </row>
    <row r="1569" spans="2:7" ht="16.5">
      <c r="B1569" s="27"/>
      <c r="C1569" s="28">
        <v>6432</v>
      </c>
      <c r="D1569" s="33" t="s">
        <v>885</v>
      </c>
      <c r="E1569" s="27" t="s">
        <v>843</v>
      </c>
      <c r="F1569" s="27" t="s">
        <v>854</v>
      </c>
      <c r="G1569" s="31">
        <v>0.08</v>
      </c>
    </row>
    <row r="1570" spans="2:7" ht="16.5">
      <c r="B1570" s="27"/>
      <c r="C1570" s="28"/>
      <c r="D1570" s="33" t="s">
        <v>886</v>
      </c>
      <c r="E1570" s="27"/>
      <c r="F1570" s="27"/>
      <c r="G1570" s="31"/>
    </row>
    <row r="1571" spans="2:7" ht="16.5">
      <c r="B1571" s="27"/>
      <c r="C1571" s="28"/>
      <c r="D1571" s="41" t="s">
        <v>143</v>
      </c>
      <c r="E1571" s="27"/>
      <c r="F1571" s="27"/>
      <c r="G1571" s="31"/>
    </row>
    <row r="1572" spans="2:7" ht="16.5">
      <c r="B1572" s="27"/>
      <c r="C1572" s="28"/>
      <c r="D1572" s="27"/>
      <c r="E1572" s="27"/>
      <c r="F1572" s="27"/>
      <c r="G1572" s="31"/>
    </row>
    <row r="1573" spans="2:7" ht="16.5">
      <c r="B1573" s="27"/>
      <c r="C1573" s="28">
        <v>6434</v>
      </c>
      <c r="D1573" s="33" t="s">
        <v>869</v>
      </c>
      <c r="E1573" s="27" t="s">
        <v>868</v>
      </c>
      <c r="F1573" s="27" t="s">
        <v>887</v>
      </c>
      <c r="G1573" s="31">
        <v>0.04</v>
      </c>
    </row>
    <row r="1574" spans="2:7" ht="16.5">
      <c r="B1574" s="27"/>
      <c r="C1574" s="28"/>
      <c r="D1574" s="41" t="s">
        <v>143</v>
      </c>
      <c r="E1574" s="27"/>
      <c r="F1574" s="27"/>
      <c r="G1574" s="31"/>
    </row>
    <row r="1575" spans="2:7" ht="16.5">
      <c r="B1575" s="27"/>
      <c r="C1575" s="28"/>
      <c r="D1575" s="41"/>
      <c r="E1575" s="27"/>
      <c r="F1575" s="27"/>
      <c r="G1575" s="31"/>
    </row>
    <row r="1576" spans="2:256" ht="18">
      <c r="B1576" s="52"/>
      <c r="C1576" s="76"/>
      <c r="D1576" s="77"/>
      <c r="E1576" s="52"/>
      <c r="F1576" s="37" t="s">
        <v>189</v>
      </c>
      <c r="G1576" s="38">
        <f>SUM(G1521:G1573)</f>
        <v>6.680000000000001</v>
      </c>
      <c r="H1576" s="78"/>
      <c r="I1576" s="78"/>
      <c r="J1576" s="78"/>
      <c r="K1576" s="78"/>
      <c r="L1576" s="78"/>
      <c r="M1576" s="78"/>
      <c r="N1576" s="78"/>
      <c r="O1576" s="78"/>
      <c r="P1576" s="78"/>
      <c r="Q1576" s="78"/>
      <c r="R1576" s="78"/>
      <c r="S1576" s="78"/>
      <c r="T1576" s="78"/>
      <c r="U1576" s="78"/>
      <c r="V1576" s="78"/>
      <c r="W1576" s="78"/>
      <c r="X1576" s="78"/>
      <c r="Y1576" s="78"/>
      <c r="Z1576" s="78"/>
      <c r="AA1576" s="78"/>
      <c r="AB1576" s="78"/>
      <c r="AC1576" s="78"/>
      <c r="AD1576" s="78"/>
      <c r="AE1576" s="78"/>
      <c r="AF1576" s="78"/>
      <c r="AG1576" s="78"/>
      <c r="AH1576" s="78"/>
      <c r="AI1576" s="78"/>
      <c r="AJ1576" s="78"/>
      <c r="AK1576" s="78"/>
      <c r="AL1576" s="78"/>
      <c r="AM1576" s="78"/>
      <c r="AN1576" s="78"/>
      <c r="AO1576" s="78"/>
      <c r="AP1576" s="78"/>
      <c r="AQ1576" s="78"/>
      <c r="AR1576" s="78"/>
      <c r="AS1576" s="78"/>
      <c r="AT1576" s="78"/>
      <c r="AU1576" s="78"/>
      <c r="AV1576" s="78"/>
      <c r="AW1576" s="78"/>
      <c r="AX1576" s="78"/>
      <c r="AY1576" s="78"/>
      <c r="AZ1576" s="78"/>
      <c r="BA1576" s="78"/>
      <c r="BB1576" s="78"/>
      <c r="BC1576" s="78"/>
      <c r="BD1576" s="78"/>
      <c r="BE1576" s="78"/>
      <c r="BF1576" s="78"/>
      <c r="BG1576" s="78"/>
      <c r="BH1576" s="78"/>
      <c r="BI1576" s="78"/>
      <c r="BJ1576" s="78"/>
      <c r="BK1576" s="78"/>
      <c r="BL1576" s="78"/>
      <c r="BM1576" s="78"/>
      <c r="BN1576" s="78"/>
      <c r="BO1576" s="78"/>
      <c r="BP1576" s="78"/>
      <c r="BQ1576" s="78"/>
      <c r="BR1576" s="78"/>
      <c r="BS1576" s="78"/>
      <c r="BT1576" s="78"/>
      <c r="BU1576" s="78"/>
      <c r="BV1576" s="78"/>
      <c r="BW1576" s="78"/>
      <c r="BX1576" s="78"/>
      <c r="BY1576" s="78"/>
      <c r="BZ1576" s="78"/>
      <c r="CA1576" s="78"/>
      <c r="CB1576" s="78"/>
      <c r="CC1576" s="78"/>
      <c r="CD1576" s="78"/>
      <c r="CE1576" s="78"/>
      <c r="CF1576" s="78"/>
      <c r="CG1576" s="78"/>
      <c r="CH1576" s="78"/>
      <c r="CI1576" s="78"/>
      <c r="CJ1576" s="78"/>
      <c r="CK1576" s="78"/>
      <c r="CL1576" s="78"/>
      <c r="CM1576" s="78"/>
      <c r="CN1576" s="78"/>
      <c r="CO1576" s="78"/>
      <c r="CP1576" s="78"/>
      <c r="CQ1576" s="78"/>
      <c r="CR1576" s="78"/>
      <c r="CS1576" s="78"/>
      <c r="CT1576" s="78"/>
      <c r="CU1576" s="78"/>
      <c r="CV1576" s="78"/>
      <c r="CW1576" s="78"/>
      <c r="CX1576" s="78"/>
      <c r="CY1576" s="78"/>
      <c r="CZ1576" s="78"/>
      <c r="DA1576" s="78"/>
      <c r="DB1576" s="78"/>
      <c r="DC1576" s="78"/>
      <c r="DD1576" s="78"/>
      <c r="DE1576" s="78"/>
      <c r="DF1576" s="78"/>
      <c r="DG1576" s="78"/>
      <c r="DH1576" s="78"/>
      <c r="DI1576" s="78"/>
      <c r="DJ1576" s="78"/>
      <c r="DK1576" s="78"/>
      <c r="DL1576" s="78"/>
      <c r="DM1576" s="78"/>
      <c r="DN1576" s="78"/>
      <c r="DO1576" s="78"/>
      <c r="DP1576" s="78"/>
      <c r="DQ1576" s="78"/>
      <c r="DR1576" s="78"/>
      <c r="DS1576" s="78"/>
      <c r="DT1576" s="78"/>
      <c r="DU1576" s="78"/>
      <c r="DV1576" s="78"/>
      <c r="DW1576" s="78"/>
      <c r="DX1576" s="78"/>
      <c r="DY1576" s="78"/>
      <c r="DZ1576" s="78"/>
      <c r="EA1576" s="78"/>
      <c r="EB1576" s="78"/>
      <c r="EC1576" s="78"/>
      <c r="ED1576" s="78"/>
      <c r="EE1576" s="78"/>
      <c r="EF1576" s="78"/>
      <c r="EG1576" s="78"/>
      <c r="EH1576" s="78"/>
      <c r="EI1576" s="78"/>
      <c r="EJ1576" s="78"/>
      <c r="EK1576" s="78"/>
      <c r="EL1576" s="78"/>
      <c r="EM1576" s="78"/>
      <c r="EN1576" s="78"/>
      <c r="EO1576" s="78"/>
      <c r="EP1576" s="78"/>
      <c r="EQ1576" s="78"/>
      <c r="ER1576" s="78"/>
      <c r="ES1576" s="78"/>
      <c r="ET1576" s="78"/>
      <c r="EU1576" s="78"/>
      <c r="EV1576" s="78"/>
      <c r="EW1576" s="78"/>
      <c r="EX1576" s="78"/>
      <c r="EY1576" s="78"/>
      <c r="EZ1576" s="78"/>
      <c r="FA1576" s="78"/>
      <c r="FB1576" s="78"/>
      <c r="FC1576" s="78"/>
      <c r="FD1576" s="78"/>
      <c r="FE1576" s="78"/>
      <c r="FF1576" s="78"/>
      <c r="FG1576" s="78"/>
      <c r="FH1576" s="78"/>
      <c r="FI1576" s="78"/>
      <c r="FJ1576" s="78"/>
      <c r="FK1576" s="78"/>
      <c r="FL1576" s="78"/>
      <c r="FM1576" s="78"/>
      <c r="FN1576" s="78"/>
      <c r="FO1576" s="78"/>
      <c r="FP1576" s="78"/>
      <c r="FQ1576" s="78"/>
      <c r="FR1576" s="78"/>
      <c r="FS1576" s="78"/>
      <c r="FT1576" s="78"/>
      <c r="FU1576" s="78"/>
      <c r="FV1576" s="78"/>
      <c r="FW1576" s="78"/>
      <c r="FX1576" s="78"/>
      <c r="FY1576" s="78"/>
      <c r="FZ1576" s="78"/>
      <c r="GA1576" s="78"/>
      <c r="GB1576" s="78"/>
      <c r="GC1576" s="78"/>
      <c r="GD1576" s="78"/>
      <c r="GE1576" s="78"/>
      <c r="GF1576" s="78"/>
      <c r="GG1576" s="78"/>
      <c r="GH1576" s="78"/>
      <c r="GI1576" s="78"/>
      <c r="GJ1576" s="78"/>
      <c r="GK1576" s="78"/>
      <c r="GL1576" s="78"/>
      <c r="GM1576" s="78"/>
      <c r="GN1576" s="78"/>
      <c r="GO1576" s="78"/>
      <c r="GP1576" s="78"/>
      <c r="GQ1576" s="78"/>
      <c r="GR1576" s="78"/>
      <c r="GS1576" s="78"/>
      <c r="GT1576" s="78"/>
      <c r="GU1576" s="78"/>
      <c r="GV1576" s="78"/>
      <c r="GW1576" s="78"/>
      <c r="GX1576" s="78"/>
      <c r="GY1576" s="78"/>
      <c r="GZ1576" s="78"/>
      <c r="HA1576" s="78"/>
      <c r="HB1576" s="78"/>
      <c r="HC1576" s="78"/>
      <c r="HD1576" s="78"/>
      <c r="HE1576" s="78"/>
      <c r="HF1576" s="78"/>
      <c r="HG1576" s="78"/>
      <c r="HH1576" s="78"/>
      <c r="HI1576" s="78"/>
      <c r="HJ1576" s="78"/>
      <c r="HK1576" s="78"/>
      <c r="HL1576" s="78"/>
      <c r="HM1576" s="78"/>
      <c r="HN1576" s="78"/>
      <c r="HO1576" s="78"/>
      <c r="HP1576" s="78"/>
      <c r="HQ1576" s="78"/>
      <c r="HR1576" s="78"/>
      <c r="HS1576" s="78"/>
      <c r="HT1576" s="78"/>
      <c r="HU1576" s="78"/>
      <c r="HV1576" s="78"/>
      <c r="HW1576" s="78"/>
      <c r="HX1576" s="78"/>
      <c r="HY1576" s="78"/>
      <c r="HZ1576" s="78"/>
      <c r="IA1576" s="78"/>
      <c r="IB1576" s="78"/>
      <c r="IC1576" s="78"/>
      <c r="ID1576" s="78"/>
      <c r="IE1576" s="78"/>
      <c r="IF1576" s="78"/>
      <c r="IG1576" s="78"/>
      <c r="IH1576" s="78"/>
      <c r="II1576" s="78"/>
      <c r="IJ1576" s="78"/>
      <c r="IK1576" s="78"/>
      <c r="IL1576" s="78"/>
      <c r="IM1576" s="78"/>
      <c r="IN1576" s="78"/>
      <c r="IO1576" s="78"/>
      <c r="IP1576" s="78"/>
      <c r="IQ1576" s="78"/>
      <c r="IR1576" s="78"/>
      <c r="IS1576" s="78"/>
      <c r="IT1576" s="78"/>
      <c r="IU1576" s="78"/>
      <c r="IV1576" s="78"/>
    </row>
    <row r="1577" spans="2:7" ht="16.5">
      <c r="B1577" s="27"/>
      <c r="C1577" s="28"/>
      <c r="D1577" s="40"/>
      <c r="E1577" s="27"/>
      <c r="F1577" s="27"/>
      <c r="G1577" s="31"/>
    </row>
    <row r="1578" spans="2:7" ht="18">
      <c r="B1578" s="5"/>
      <c r="C1578" s="42"/>
      <c r="D1578" s="49"/>
      <c r="E1578" s="30" t="s">
        <v>888</v>
      </c>
      <c r="F1578" s="5"/>
      <c r="G1578" s="43"/>
    </row>
    <row r="1579" spans="2:7" ht="18">
      <c r="B1579" s="27"/>
      <c r="C1579" s="28"/>
      <c r="D1579" s="40"/>
      <c r="E1579" s="27"/>
      <c r="F1579" s="37" t="s">
        <v>212</v>
      </c>
      <c r="G1579" s="38">
        <f>SUM(G1471)</f>
        <v>1.545</v>
      </c>
    </row>
    <row r="1580" spans="2:7" ht="18">
      <c r="B1580" s="27"/>
      <c r="C1580" s="28"/>
      <c r="D1580" s="40"/>
      <c r="E1580" s="27"/>
      <c r="F1580" s="37" t="s">
        <v>213</v>
      </c>
      <c r="G1580" s="38">
        <f>SUM(G1267+G1419+G1475)</f>
        <v>4.927</v>
      </c>
    </row>
    <row r="1581" spans="2:7" ht="18">
      <c r="B1581" s="27"/>
      <c r="C1581" s="28"/>
      <c r="D1581" s="40"/>
      <c r="E1581" s="27"/>
      <c r="F1581" s="37" t="s">
        <v>214</v>
      </c>
      <c r="G1581" s="38">
        <f>SUM(G1272+G1362+G1425+G1484)</f>
        <v>11.261</v>
      </c>
    </row>
    <row r="1582" spans="2:7" ht="18">
      <c r="B1582" s="27"/>
      <c r="C1582" s="28"/>
      <c r="D1582" s="40"/>
      <c r="E1582" s="27"/>
      <c r="F1582" s="37" t="s">
        <v>215</v>
      </c>
      <c r="G1582" s="38">
        <f>SUM(G1289+G1381+G1432+G1457+G1519)</f>
        <v>28.695999999999998</v>
      </c>
    </row>
    <row r="1583" spans="2:7" ht="18">
      <c r="B1583" s="27"/>
      <c r="C1583" s="28"/>
      <c r="D1583" s="40"/>
      <c r="E1583" s="27"/>
      <c r="F1583" s="37" t="s">
        <v>216</v>
      </c>
      <c r="G1583" s="38">
        <f>SUM(G1353+G1413+G1442+G1465+G1576)</f>
        <v>28.310000000000002</v>
      </c>
    </row>
    <row r="1584" spans="2:7" ht="18">
      <c r="B1584" s="27"/>
      <c r="C1584" s="28"/>
      <c r="D1584" s="40"/>
      <c r="E1584" s="27"/>
      <c r="F1584" s="37" t="s">
        <v>217</v>
      </c>
      <c r="G1584" s="38">
        <f>SUM(G1579:G1583)</f>
        <v>74.739</v>
      </c>
    </row>
    <row r="1585" spans="2:7" ht="18">
      <c r="B1585" s="27"/>
      <c r="C1585" s="28"/>
      <c r="D1585" s="40"/>
      <c r="E1585" s="27"/>
      <c r="F1585" s="37" t="s">
        <v>218</v>
      </c>
      <c r="G1585" s="38">
        <v>114.663</v>
      </c>
    </row>
    <row r="1586" spans="2:7" ht="18">
      <c r="B1586" s="27"/>
      <c r="C1586" s="28"/>
      <c r="D1586" s="40"/>
      <c r="E1586" s="27"/>
      <c r="F1586" s="52"/>
      <c r="G1586" s="38"/>
    </row>
    <row r="1587" spans="2:7" ht="18">
      <c r="B1587" s="27"/>
      <c r="C1587" s="28"/>
      <c r="D1587" s="40"/>
      <c r="E1587" s="27"/>
      <c r="F1587" s="37" t="s">
        <v>219</v>
      </c>
      <c r="G1587" s="38">
        <f>G1585+G1584</f>
        <v>189.402</v>
      </c>
    </row>
    <row r="1588" spans="2:7" ht="18.75" thickBot="1">
      <c r="B1588" s="46"/>
      <c r="C1588" s="47"/>
      <c r="D1588" s="53"/>
      <c r="E1588" s="46"/>
      <c r="F1588" s="54" t="s">
        <v>220</v>
      </c>
      <c r="G1588" s="55">
        <f>(G1584/G1587*100)</f>
        <v>39.46051256058543</v>
      </c>
    </row>
    <row r="1589" spans="2:7" ht="18.75" thickBot="1">
      <c r="B1589" s="62"/>
      <c r="C1589" s="63"/>
      <c r="D1589" s="64"/>
      <c r="E1589" s="65" t="s">
        <v>953</v>
      </c>
      <c r="F1589" s="35"/>
      <c r="G1589" s="89"/>
    </row>
    <row r="1590" spans="2:7" ht="16.5">
      <c r="B1590" s="68"/>
      <c r="C1590" s="69"/>
      <c r="D1590" s="70"/>
      <c r="E1590" s="10"/>
      <c r="F1590" s="10"/>
      <c r="G1590" s="90"/>
    </row>
    <row r="1591" spans="2:7" ht="18">
      <c r="B1591" s="24" t="s">
        <v>92</v>
      </c>
      <c r="C1591" s="73"/>
      <c r="D1591" s="83" t="s">
        <v>93</v>
      </c>
      <c r="E1591" s="74" t="s">
        <v>94</v>
      </c>
      <c r="F1591" s="74" t="s">
        <v>95</v>
      </c>
      <c r="G1591" s="75" t="s">
        <v>96</v>
      </c>
    </row>
    <row r="1592" spans="2:7" ht="18">
      <c r="B1592" s="27"/>
      <c r="C1592" s="28"/>
      <c r="D1592" s="40"/>
      <c r="E1592" s="30" t="s">
        <v>34</v>
      </c>
      <c r="F1592" s="27"/>
      <c r="G1592" s="31"/>
    </row>
    <row r="1593" spans="2:7" ht="18">
      <c r="B1593" s="27"/>
      <c r="C1593" s="28"/>
      <c r="D1593" s="40"/>
      <c r="E1593" s="32" t="s">
        <v>35</v>
      </c>
      <c r="F1593" s="27"/>
      <c r="G1593" s="31"/>
    </row>
    <row r="1594" spans="2:8" ht="16.5">
      <c r="B1594" s="27"/>
      <c r="C1594" s="28"/>
      <c r="D1594" s="40"/>
      <c r="E1594" s="27"/>
      <c r="F1594" s="27"/>
      <c r="G1594" s="31"/>
      <c r="H1594" s="85"/>
    </row>
    <row r="1595" spans="2:7" ht="16.5">
      <c r="B1595" s="33" t="s">
        <v>221</v>
      </c>
      <c r="C1595" s="28"/>
      <c r="D1595" s="33" t="s">
        <v>222</v>
      </c>
      <c r="E1595" s="27" t="s">
        <v>889</v>
      </c>
      <c r="F1595" s="27" t="s">
        <v>100</v>
      </c>
      <c r="G1595" s="31">
        <v>5.682</v>
      </c>
    </row>
    <row r="1596" spans="2:7" ht="16.5">
      <c r="B1596" s="27"/>
      <c r="C1596" s="28"/>
      <c r="D1596" s="27"/>
      <c r="E1596" s="27"/>
      <c r="F1596" s="27"/>
      <c r="G1596" s="31"/>
    </row>
    <row r="1597" spans="2:7" ht="18">
      <c r="B1597" s="27"/>
      <c r="C1597" s="28"/>
      <c r="D1597" s="27"/>
      <c r="E1597" s="27"/>
      <c r="F1597" s="37" t="s">
        <v>223</v>
      </c>
      <c r="G1597" s="38">
        <f>SUM(G1595)</f>
        <v>5.682</v>
      </c>
    </row>
    <row r="1598" spans="2:7" ht="16.5">
      <c r="B1598" s="27"/>
      <c r="C1598" s="28"/>
      <c r="D1598" s="27"/>
      <c r="E1598" s="27"/>
      <c r="F1598" s="27"/>
      <c r="G1598" s="31"/>
    </row>
    <row r="1599" spans="2:7" ht="16.5">
      <c r="B1599" s="33" t="s">
        <v>508</v>
      </c>
      <c r="C1599" s="28"/>
      <c r="D1599" s="33" t="s">
        <v>536</v>
      </c>
      <c r="E1599" s="27" t="s">
        <v>890</v>
      </c>
      <c r="F1599" s="27" t="s">
        <v>891</v>
      </c>
      <c r="G1599" s="31">
        <v>2.629</v>
      </c>
    </row>
    <row r="1600" spans="2:7" ht="16.5">
      <c r="B1600" s="33" t="s">
        <v>101</v>
      </c>
      <c r="C1600" s="28"/>
      <c r="D1600" s="33" t="s">
        <v>618</v>
      </c>
      <c r="E1600" s="27"/>
      <c r="F1600" s="27"/>
      <c r="G1600" s="31"/>
    </row>
    <row r="1601" spans="2:7" ht="16.5">
      <c r="B1601" s="27"/>
      <c r="C1601" s="28"/>
      <c r="D1601" s="27"/>
      <c r="E1601" s="27"/>
      <c r="F1601" s="27"/>
      <c r="G1601" s="31"/>
    </row>
    <row r="1602" spans="2:7" ht="18">
      <c r="B1602" s="27"/>
      <c r="C1602" s="28"/>
      <c r="D1602" s="27"/>
      <c r="E1602" s="27"/>
      <c r="F1602" s="37" t="s">
        <v>117</v>
      </c>
      <c r="G1602" s="38">
        <f>SUM(G1599)</f>
        <v>2.629</v>
      </c>
    </row>
    <row r="1603" spans="2:7" ht="16.5">
      <c r="B1603" s="27"/>
      <c r="C1603" s="28"/>
      <c r="D1603" s="27"/>
      <c r="E1603" s="27"/>
      <c r="F1603" s="27"/>
      <c r="G1603" s="31"/>
    </row>
    <row r="1604" spans="2:7" ht="16.5">
      <c r="B1604" s="33" t="s">
        <v>381</v>
      </c>
      <c r="C1604" s="28"/>
      <c r="D1604" s="33" t="s">
        <v>536</v>
      </c>
      <c r="E1604" s="27" t="s">
        <v>892</v>
      </c>
      <c r="F1604" s="27" t="s">
        <v>893</v>
      </c>
      <c r="G1604" s="31">
        <v>6.03</v>
      </c>
    </row>
    <row r="1605" spans="2:7" ht="16.5">
      <c r="B1605" s="27"/>
      <c r="C1605" s="28"/>
      <c r="D1605" s="33" t="s">
        <v>894</v>
      </c>
      <c r="E1605" s="27"/>
      <c r="F1605" s="27"/>
      <c r="G1605" s="31"/>
    </row>
    <row r="1606" spans="2:7" ht="16.5">
      <c r="B1606" s="27"/>
      <c r="C1606" s="28"/>
      <c r="D1606" s="33" t="s">
        <v>895</v>
      </c>
      <c r="E1606" s="27"/>
      <c r="F1606" s="27"/>
      <c r="G1606" s="31"/>
    </row>
    <row r="1607" spans="2:7" ht="16.5">
      <c r="B1607" s="27"/>
      <c r="C1607" s="28"/>
      <c r="D1607" s="33" t="s">
        <v>896</v>
      </c>
      <c r="E1607" s="27"/>
      <c r="F1607" s="27"/>
      <c r="G1607" s="31"/>
    </row>
    <row r="1608" spans="2:7" ht="16.5">
      <c r="B1608" s="27"/>
      <c r="C1608" s="28"/>
      <c r="D1608" s="33" t="s">
        <v>897</v>
      </c>
      <c r="E1608" s="27"/>
      <c r="F1608" s="27"/>
      <c r="G1608" s="31"/>
    </row>
    <row r="1609" spans="2:7" ht="16.5">
      <c r="B1609" s="27"/>
      <c r="C1609" s="28"/>
      <c r="D1609" s="33" t="s">
        <v>898</v>
      </c>
      <c r="E1609" s="27"/>
      <c r="F1609" s="27"/>
      <c r="G1609" s="31"/>
    </row>
    <row r="1610" spans="2:7" ht="16.5">
      <c r="B1610" s="27"/>
      <c r="C1610" s="28"/>
      <c r="D1610" s="33" t="s">
        <v>899</v>
      </c>
      <c r="E1610" s="27"/>
      <c r="F1610" s="27"/>
      <c r="G1610" s="31"/>
    </row>
    <row r="1611" spans="2:7" ht="16.5">
      <c r="B1611" s="27"/>
      <c r="C1611" s="28"/>
      <c r="D1611" s="33"/>
      <c r="E1611" s="27"/>
      <c r="F1611" s="27"/>
      <c r="G1611" s="31"/>
    </row>
    <row r="1612" spans="2:7" ht="16.5">
      <c r="B1612" s="27"/>
      <c r="C1612" s="28"/>
      <c r="D1612" s="33" t="s">
        <v>922</v>
      </c>
      <c r="E1612" s="27" t="s">
        <v>1083</v>
      </c>
      <c r="F1612" s="27" t="s">
        <v>1084</v>
      </c>
      <c r="G1612" s="31">
        <v>0.114</v>
      </c>
    </row>
    <row r="1613" spans="2:7" ht="16.5">
      <c r="B1613" s="27"/>
      <c r="C1613" s="28"/>
      <c r="D1613" s="27"/>
      <c r="E1613" s="27"/>
      <c r="F1613" s="27"/>
      <c r="G1613" s="31"/>
    </row>
    <row r="1614" spans="2:7" ht="16.5">
      <c r="B1614" s="27"/>
      <c r="C1614" s="28"/>
      <c r="D1614" s="33" t="s">
        <v>900</v>
      </c>
      <c r="E1614" s="27" t="s">
        <v>889</v>
      </c>
      <c r="F1614" s="27" t="s">
        <v>399</v>
      </c>
      <c r="G1614" s="31">
        <v>0.265</v>
      </c>
    </row>
    <row r="1615" spans="2:7" ht="16.5">
      <c r="B1615" s="27"/>
      <c r="C1615" s="28"/>
      <c r="D1615" s="27"/>
      <c r="E1615" s="27"/>
      <c r="F1615" s="27"/>
      <c r="G1615" s="31"/>
    </row>
    <row r="1616" spans="2:7" ht="18">
      <c r="B1616" s="27"/>
      <c r="C1616" s="28"/>
      <c r="D1616" s="27"/>
      <c r="E1616" s="27"/>
      <c r="F1616" s="37" t="s">
        <v>126</v>
      </c>
      <c r="G1616" s="38">
        <f>SUM(G1604:G1614)</f>
        <v>6.409</v>
      </c>
    </row>
    <row r="1617" spans="2:7" ht="16.5">
      <c r="B1617" s="27"/>
      <c r="C1617" s="28"/>
      <c r="D1617" s="27"/>
      <c r="E1617" s="27"/>
      <c r="F1617" s="27"/>
      <c r="G1617" s="31"/>
    </row>
    <row r="1618" spans="2:7" ht="16.5">
      <c r="B1618" s="33" t="s">
        <v>352</v>
      </c>
      <c r="C1618" s="28"/>
      <c r="D1618" s="33" t="s">
        <v>901</v>
      </c>
      <c r="E1618" s="27" t="s">
        <v>889</v>
      </c>
      <c r="F1618" s="27" t="s">
        <v>902</v>
      </c>
      <c r="G1618" s="31">
        <v>1.714</v>
      </c>
    </row>
    <row r="1619" spans="2:7" ht="16.5">
      <c r="B1619" s="27"/>
      <c r="C1619" s="28"/>
      <c r="D1619" s="33" t="s">
        <v>903</v>
      </c>
      <c r="E1619" s="27"/>
      <c r="F1619" s="27"/>
      <c r="G1619" s="31"/>
    </row>
    <row r="1620" spans="2:7" ht="16.5">
      <c r="B1620" s="27"/>
      <c r="C1620" s="28"/>
      <c r="D1620" s="33" t="s">
        <v>904</v>
      </c>
      <c r="E1620" s="27" t="s">
        <v>905</v>
      </c>
      <c r="F1620" s="27" t="s">
        <v>906</v>
      </c>
      <c r="G1620" s="31">
        <v>5.847</v>
      </c>
    </row>
    <row r="1621" spans="2:7" ht="16.5">
      <c r="B1621" s="27"/>
      <c r="C1621" s="28"/>
      <c r="D1621" s="33" t="s">
        <v>907</v>
      </c>
      <c r="E1621" s="27"/>
      <c r="F1621" s="27"/>
      <c r="G1621" s="31"/>
    </row>
    <row r="1622" spans="2:7" ht="16.5">
      <c r="B1622" s="27"/>
      <c r="C1622" s="28"/>
      <c r="D1622" s="33" t="s">
        <v>908</v>
      </c>
      <c r="E1622" s="27"/>
      <c r="F1622" s="27"/>
      <c r="G1622" s="31"/>
    </row>
    <row r="1623" spans="2:7" ht="18">
      <c r="B1623" s="27"/>
      <c r="C1623" s="28"/>
      <c r="D1623" s="27"/>
      <c r="E1623" s="27"/>
      <c r="F1623" s="37" t="s">
        <v>909</v>
      </c>
      <c r="G1623" s="38">
        <f>G1618+G1620</f>
        <v>7.561</v>
      </c>
    </row>
    <row r="1624" spans="2:7" ht="16.5">
      <c r="B1624" s="27"/>
      <c r="C1624" s="28"/>
      <c r="D1624" s="27"/>
      <c r="E1624" s="27"/>
      <c r="F1624" s="27"/>
      <c r="G1624" s="31"/>
    </row>
    <row r="1625" spans="2:7" ht="16.5">
      <c r="B1625" s="27"/>
      <c r="C1625" s="28"/>
      <c r="D1625" s="27"/>
      <c r="E1625" s="27"/>
      <c r="F1625" s="27"/>
      <c r="G1625" s="31"/>
    </row>
    <row r="1626" spans="2:7" ht="16.5">
      <c r="B1626" s="27"/>
      <c r="C1626" s="28"/>
      <c r="D1626" s="27"/>
      <c r="E1626" s="27"/>
      <c r="F1626" s="27"/>
      <c r="G1626" s="31"/>
    </row>
    <row r="1627" spans="2:7" ht="16.5">
      <c r="B1627" s="27"/>
      <c r="C1627" s="28"/>
      <c r="D1627" s="33" t="s">
        <v>910</v>
      </c>
      <c r="E1627" s="27" t="s">
        <v>911</v>
      </c>
      <c r="F1627" s="27" t="s">
        <v>912</v>
      </c>
      <c r="G1627" s="31">
        <v>0.51</v>
      </c>
    </row>
    <row r="1628" spans="2:7" ht="16.5">
      <c r="B1628" s="27"/>
      <c r="C1628" s="28"/>
      <c r="D1628" s="33" t="s">
        <v>913</v>
      </c>
      <c r="E1628" s="27"/>
      <c r="F1628" s="27"/>
      <c r="G1628" s="31"/>
    </row>
    <row r="1629" spans="2:7" ht="16.5">
      <c r="B1629" s="27"/>
      <c r="C1629" s="28"/>
      <c r="D1629" s="33" t="s">
        <v>914</v>
      </c>
      <c r="E1629" s="27" t="s">
        <v>915</v>
      </c>
      <c r="F1629" s="27" t="s">
        <v>916</v>
      </c>
      <c r="G1629" s="31">
        <v>0.81</v>
      </c>
    </row>
    <row r="1630" spans="2:7" ht="16.5">
      <c r="B1630" s="27"/>
      <c r="C1630" s="28"/>
      <c r="D1630" s="33" t="s">
        <v>917</v>
      </c>
      <c r="E1630" s="27"/>
      <c r="F1630" s="27"/>
      <c r="G1630" s="31"/>
    </row>
    <row r="1631" spans="2:7" ht="16.5">
      <c r="B1631" s="27"/>
      <c r="C1631" s="28"/>
      <c r="D1631" s="33" t="s">
        <v>918</v>
      </c>
      <c r="E1631" s="27"/>
      <c r="F1631" s="27"/>
      <c r="G1631" s="31"/>
    </row>
    <row r="1632" spans="2:7" ht="18">
      <c r="B1632" s="27"/>
      <c r="C1632" s="28"/>
      <c r="D1632" s="27"/>
      <c r="E1632" s="27"/>
      <c r="F1632" s="37" t="s">
        <v>919</v>
      </c>
      <c r="G1632" s="38">
        <f>G1627+G1629</f>
        <v>1.32</v>
      </c>
    </row>
    <row r="1633" spans="2:7" ht="16.5">
      <c r="B1633" s="27"/>
      <c r="C1633" s="28"/>
      <c r="D1633" s="27"/>
      <c r="E1633" s="27"/>
      <c r="F1633" s="27"/>
      <c r="G1633" s="31"/>
    </row>
    <row r="1634" spans="2:7" ht="16.5">
      <c r="B1634" s="27"/>
      <c r="C1634" s="28"/>
      <c r="D1634" s="33" t="s">
        <v>920</v>
      </c>
      <c r="E1634" s="27" t="s">
        <v>890</v>
      </c>
      <c r="F1634" s="27" t="s">
        <v>399</v>
      </c>
      <c r="G1634" s="31">
        <v>1.543</v>
      </c>
    </row>
    <row r="1635" spans="2:7" ht="16.5">
      <c r="B1635" s="27"/>
      <c r="C1635" s="28"/>
      <c r="D1635" s="27"/>
      <c r="E1635" s="27"/>
      <c r="F1635" s="27"/>
      <c r="G1635" s="31"/>
    </row>
    <row r="1636" spans="2:7" ht="16.5">
      <c r="B1636" s="27"/>
      <c r="C1636" s="28"/>
      <c r="D1636" s="33" t="s">
        <v>921</v>
      </c>
      <c r="E1636" s="27" t="s">
        <v>922</v>
      </c>
      <c r="F1636" s="27" t="s">
        <v>66</v>
      </c>
      <c r="G1636" s="31">
        <v>1.0190000000000001</v>
      </c>
    </row>
    <row r="1637" spans="2:7" ht="16.5">
      <c r="B1637" s="27"/>
      <c r="C1637" s="28"/>
      <c r="D1637" s="27"/>
      <c r="E1637" s="27"/>
      <c r="F1637" s="27"/>
      <c r="G1637" s="31"/>
    </row>
    <row r="1638" spans="2:7" ht="16.5">
      <c r="B1638" s="27"/>
      <c r="C1638" s="28">
        <v>7012</v>
      </c>
      <c r="D1638" s="33" t="s">
        <v>923</v>
      </c>
      <c r="E1638" s="27" t="s">
        <v>924</v>
      </c>
      <c r="F1638" s="27" t="s">
        <v>916</v>
      </c>
      <c r="G1638" s="31">
        <v>0.65</v>
      </c>
    </row>
    <row r="1639" spans="2:7" ht="16.5">
      <c r="B1639" s="27"/>
      <c r="C1639" s="28"/>
      <c r="D1639" s="33" t="s">
        <v>627</v>
      </c>
      <c r="E1639" s="27"/>
      <c r="F1639" s="27"/>
      <c r="G1639" s="31"/>
    </row>
    <row r="1640" spans="2:7" ht="16.5">
      <c r="B1640" s="27"/>
      <c r="C1640" s="28"/>
      <c r="D1640" s="41" t="s">
        <v>1049</v>
      </c>
      <c r="E1640" s="27"/>
      <c r="F1640" s="27"/>
      <c r="G1640" s="31"/>
    </row>
    <row r="1641" spans="2:7" ht="16.5">
      <c r="B1641" s="27"/>
      <c r="C1641" s="28"/>
      <c r="D1641" s="27"/>
      <c r="E1641" s="27"/>
      <c r="F1641" s="27"/>
      <c r="G1641" s="31"/>
    </row>
    <row r="1642" spans="2:7" ht="16.5">
      <c r="B1642" s="27"/>
      <c r="C1642" s="28">
        <v>7023</v>
      </c>
      <c r="D1642" s="33" t="s">
        <v>925</v>
      </c>
      <c r="E1642" s="27" t="s">
        <v>890</v>
      </c>
      <c r="F1642" s="27" t="s">
        <v>399</v>
      </c>
      <c r="G1642" s="31">
        <v>1.4</v>
      </c>
    </row>
    <row r="1643" spans="2:7" ht="16.5">
      <c r="B1643" s="27"/>
      <c r="C1643" s="28"/>
      <c r="D1643" s="41" t="s">
        <v>1073</v>
      </c>
      <c r="E1643" s="27"/>
      <c r="F1643" s="27"/>
      <c r="G1643" s="31"/>
    </row>
    <row r="1644" spans="2:7" ht="16.5">
      <c r="B1644" s="27"/>
      <c r="C1644" s="28"/>
      <c r="D1644" s="27"/>
      <c r="E1644" s="27"/>
      <c r="F1644" s="27"/>
      <c r="G1644" s="31"/>
    </row>
    <row r="1645" spans="2:7" ht="18">
      <c r="B1645" s="27"/>
      <c r="C1645" s="28"/>
      <c r="D1645" s="27"/>
      <c r="E1645" s="27"/>
      <c r="F1645" s="37" t="s">
        <v>144</v>
      </c>
      <c r="G1645" s="38">
        <f>SUM(G1618:G1642)-G1632-G1623</f>
        <v>13.492999999999995</v>
      </c>
    </row>
    <row r="1646" spans="2:7" ht="16.5">
      <c r="B1646" s="27"/>
      <c r="C1646" s="28"/>
      <c r="D1646" s="27"/>
      <c r="E1646" s="27"/>
      <c r="F1646" s="27"/>
      <c r="G1646" s="31"/>
    </row>
    <row r="1647" spans="2:7" ht="16.5">
      <c r="B1647" s="33" t="s">
        <v>258</v>
      </c>
      <c r="C1647" s="28">
        <v>7002</v>
      </c>
      <c r="D1647" s="33" t="s">
        <v>926</v>
      </c>
      <c r="E1647" s="27" t="s">
        <v>703</v>
      </c>
      <c r="F1647" s="27" t="s">
        <v>927</v>
      </c>
      <c r="G1647" s="31">
        <v>0.56</v>
      </c>
    </row>
    <row r="1648" spans="2:7" ht="16.5">
      <c r="B1648" s="27"/>
      <c r="C1648" s="28"/>
      <c r="D1648" s="41" t="s">
        <v>67</v>
      </c>
      <c r="E1648" s="27"/>
      <c r="F1648" s="27"/>
      <c r="G1648" s="31"/>
    </row>
    <row r="1649" spans="2:7" ht="16.5">
      <c r="B1649" s="27"/>
      <c r="C1649" s="28"/>
      <c r="D1649" s="27"/>
      <c r="E1649" s="27"/>
      <c r="F1649" s="27"/>
      <c r="G1649" s="31"/>
    </row>
    <row r="1650" spans="2:7" ht="16.5">
      <c r="B1650" s="27"/>
      <c r="C1650" s="28">
        <v>7004</v>
      </c>
      <c r="D1650" s="33" t="s">
        <v>928</v>
      </c>
      <c r="E1650" s="27" t="s">
        <v>929</v>
      </c>
      <c r="F1650" s="27" t="s">
        <v>926</v>
      </c>
      <c r="G1650" s="31">
        <v>0.08</v>
      </c>
    </row>
    <row r="1651" spans="2:7" ht="16.5">
      <c r="B1651" s="27"/>
      <c r="C1651" s="28"/>
      <c r="D1651" s="41" t="s">
        <v>68</v>
      </c>
      <c r="E1651" s="27"/>
      <c r="F1651" s="27"/>
      <c r="G1651" s="31"/>
    </row>
    <row r="1652" spans="2:7" ht="16.5">
      <c r="B1652" s="27"/>
      <c r="C1652" s="28"/>
      <c r="D1652" s="27"/>
      <c r="E1652" s="27"/>
      <c r="F1652" s="27"/>
      <c r="G1652" s="31"/>
    </row>
    <row r="1653" spans="2:7" ht="16.5">
      <c r="B1653" s="27"/>
      <c r="C1653" s="28">
        <v>7005</v>
      </c>
      <c r="D1653" s="33" t="s">
        <v>930</v>
      </c>
      <c r="E1653" s="27" t="s">
        <v>931</v>
      </c>
      <c r="F1653" s="27" t="s">
        <v>922</v>
      </c>
      <c r="G1653" s="31">
        <v>1.97</v>
      </c>
    </row>
    <row r="1654" spans="2:7" ht="16.5">
      <c r="B1654" s="27"/>
      <c r="C1654" s="28"/>
      <c r="D1654" s="41" t="s">
        <v>1056</v>
      </c>
      <c r="E1654" s="27"/>
      <c r="F1654" s="27"/>
      <c r="G1654" s="31"/>
    </row>
    <row r="1655" spans="2:7" ht="16.5">
      <c r="B1655" s="27"/>
      <c r="C1655" s="28"/>
      <c r="D1655" s="27"/>
      <c r="E1655" s="27"/>
      <c r="F1655" s="27"/>
      <c r="G1655" s="31"/>
    </row>
    <row r="1656" spans="2:7" ht="16.5">
      <c r="B1656" s="27"/>
      <c r="C1656" s="28">
        <v>7006</v>
      </c>
      <c r="D1656" s="33" t="s">
        <v>932</v>
      </c>
      <c r="E1656" s="27" t="s">
        <v>933</v>
      </c>
      <c r="F1656" s="27" t="s">
        <v>934</v>
      </c>
      <c r="G1656" s="31">
        <v>0.44</v>
      </c>
    </row>
    <row r="1657" spans="2:7" ht="16.5">
      <c r="B1657" s="27"/>
      <c r="C1657" s="28"/>
      <c r="D1657" s="41" t="s">
        <v>69</v>
      </c>
      <c r="E1657" s="27"/>
      <c r="F1657" s="27"/>
      <c r="G1657" s="31"/>
    </row>
    <row r="1658" spans="2:7" ht="16.5">
      <c r="B1658" s="27"/>
      <c r="C1658" s="28"/>
      <c r="D1658" s="27"/>
      <c r="E1658" s="27"/>
      <c r="F1658" s="27"/>
      <c r="G1658" s="31"/>
    </row>
    <row r="1659" spans="2:7" ht="16.5">
      <c r="B1659" s="27"/>
      <c r="C1659" s="28">
        <v>7008</v>
      </c>
      <c r="D1659" s="33" t="s">
        <v>935</v>
      </c>
      <c r="E1659" s="27" t="s">
        <v>936</v>
      </c>
      <c r="F1659" s="27" t="s">
        <v>271</v>
      </c>
      <c r="G1659" s="31">
        <v>0.16</v>
      </c>
    </row>
    <row r="1660" spans="2:7" ht="16.5">
      <c r="B1660" s="27"/>
      <c r="C1660" s="28"/>
      <c r="D1660" s="41" t="s">
        <v>70</v>
      </c>
      <c r="E1660" s="27"/>
      <c r="F1660" s="27"/>
      <c r="G1660" s="31"/>
    </row>
    <row r="1661" spans="2:7" ht="16.5">
      <c r="B1661" s="27"/>
      <c r="C1661" s="28"/>
      <c r="D1661" s="27"/>
      <c r="E1661" s="27"/>
      <c r="F1661" s="27"/>
      <c r="G1661" s="31"/>
    </row>
    <row r="1662" spans="2:7" ht="16.5">
      <c r="B1662" s="27"/>
      <c r="C1662" s="28">
        <v>7010</v>
      </c>
      <c r="D1662" s="33" t="s">
        <v>306</v>
      </c>
      <c r="E1662" s="27" t="s">
        <v>761</v>
      </c>
      <c r="F1662" s="27" t="s">
        <v>934</v>
      </c>
      <c r="G1662" s="31">
        <v>0.08</v>
      </c>
    </row>
    <row r="1663" spans="2:7" ht="16.5">
      <c r="B1663" s="27"/>
      <c r="C1663" s="28"/>
      <c r="D1663" s="41" t="s">
        <v>71</v>
      </c>
      <c r="E1663" s="27"/>
      <c r="F1663" s="27"/>
      <c r="G1663" s="31"/>
    </row>
    <row r="1664" spans="2:7" ht="16.5">
      <c r="B1664" s="27"/>
      <c r="C1664" s="28"/>
      <c r="D1664" s="27"/>
      <c r="E1664" s="27"/>
      <c r="F1664" s="27"/>
      <c r="G1664" s="31"/>
    </row>
    <row r="1665" spans="2:7" ht="16.5">
      <c r="B1665" s="27"/>
      <c r="C1665" s="28">
        <v>7012</v>
      </c>
      <c r="D1665" s="33" t="s">
        <v>923</v>
      </c>
      <c r="E1665" s="27" t="s">
        <v>72</v>
      </c>
      <c r="F1665" s="27" t="s">
        <v>924</v>
      </c>
      <c r="G1665" s="31">
        <v>0.73</v>
      </c>
    </row>
    <row r="1666" spans="2:7" ht="16.5">
      <c r="B1666" s="27"/>
      <c r="C1666" s="28"/>
      <c r="D1666" s="33" t="s">
        <v>937</v>
      </c>
      <c r="E1666" s="27"/>
      <c r="F1666" s="27"/>
      <c r="G1666" s="31"/>
    </row>
    <row r="1667" spans="2:7" ht="16.5">
      <c r="B1667" s="27"/>
      <c r="C1667" s="28"/>
      <c r="D1667" s="41" t="s">
        <v>1049</v>
      </c>
      <c r="E1667" s="27"/>
      <c r="F1667" s="27"/>
      <c r="G1667" s="31"/>
    </row>
    <row r="1668" spans="2:7" ht="16.5">
      <c r="B1668" s="27"/>
      <c r="C1668" s="28"/>
      <c r="D1668" s="27"/>
      <c r="E1668" s="27"/>
      <c r="F1668" s="27"/>
      <c r="G1668" s="31"/>
    </row>
    <row r="1669" spans="2:7" ht="16.5">
      <c r="B1669" s="27"/>
      <c r="C1669" s="28">
        <v>7014</v>
      </c>
      <c r="D1669" s="33" t="s">
        <v>682</v>
      </c>
      <c r="E1669" s="27" t="s">
        <v>415</v>
      </c>
      <c r="F1669" s="27" t="s">
        <v>916</v>
      </c>
      <c r="G1669" s="31">
        <v>0.06</v>
      </c>
    </row>
    <row r="1670" spans="2:7" ht="16.5">
      <c r="B1670" s="27"/>
      <c r="C1670" s="28"/>
      <c r="D1670" s="41" t="s">
        <v>73</v>
      </c>
      <c r="E1670" s="27"/>
      <c r="F1670" s="27"/>
      <c r="G1670" s="31"/>
    </row>
    <row r="1671" spans="2:7" ht="16.5">
      <c r="B1671" s="27"/>
      <c r="C1671" s="28"/>
      <c r="D1671" s="27"/>
      <c r="E1671" s="27"/>
      <c r="F1671" s="27"/>
      <c r="G1671" s="31"/>
    </row>
    <row r="1672" spans="2:7" ht="16.5">
      <c r="B1672" s="27"/>
      <c r="C1672" s="28">
        <v>7016</v>
      </c>
      <c r="D1672" s="33" t="s">
        <v>938</v>
      </c>
      <c r="E1672" s="27" t="s">
        <v>916</v>
      </c>
      <c r="F1672" s="27" t="s">
        <v>939</v>
      </c>
      <c r="G1672" s="31">
        <v>0.06</v>
      </c>
    </row>
    <row r="1673" spans="2:7" ht="16.5">
      <c r="B1673" s="27"/>
      <c r="C1673" s="28"/>
      <c r="D1673" s="41" t="s">
        <v>74</v>
      </c>
      <c r="E1673" s="27"/>
      <c r="F1673" s="27"/>
      <c r="G1673" s="31"/>
    </row>
    <row r="1674" spans="2:7" ht="16.5">
      <c r="B1674" s="27"/>
      <c r="C1674" s="28"/>
      <c r="D1674" s="27"/>
      <c r="E1674" s="27"/>
      <c r="F1674" s="27"/>
      <c r="G1674" s="31"/>
    </row>
    <row r="1675" spans="2:7" ht="16.5">
      <c r="B1675" s="27"/>
      <c r="C1675" s="28">
        <v>7018</v>
      </c>
      <c r="D1675" s="33" t="s">
        <v>79</v>
      </c>
      <c r="E1675" s="27" t="s">
        <v>889</v>
      </c>
      <c r="F1675" s="27" t="s">
        <v>940</v>
      </c>
      <c r="G1675" s="31">
        <v>0.4</v>
      </c>
    </row>
    <row r="1676" spans="2:7" ht="16.5">
      <c r="B1676" s="27"/>
      <c r="C1676" s="28"/>
      <c r="D1676" s="33" t="s">
        <v>80</v>
      </c>
      <c r="E1676" s="27"/>
      <c r="F1676" s="27"/>
      <c r="G1676" s="31"/>
    </row>
    <row r="1677" spans="2:7" ht="16.5">
      <c r="B1677" s="27"/>
      <c r="C1677" s="28"/>
      <c r="D1677" s="41" t="s">
        <v>1049</v>
      </c>
      <c r="E1677" s="27"/>
      <c r="F1677" s="27"/>
      <c r="G1677" s="31"/>
    </row>
    <row r="1678" spans="2:7" ht="16.5">
      <c r="B1678" s="27"/>
      <c r="C1678" s="28"/>
      <c r="D1678" s="27"/>
      <c r="E1678" s="27"/>
      <c r="F1678" s="27"/>
      <c r="G1678" s="31"/>
    </row>
    <row r="1679" spans="2:7" ht="16.5">
      <c r="B1679" s="27"/>
      <c r="C1679" s="28">
        <v>7020</v>
      </c>
      <c r="D1679" s="33" t="s">
        <v>927</v>
      </c>
      <c r="E1679" s="27" t="s">
        <v>941</v>
      </c>
      <c r="F1679" s="27" t="s">
        <v>942</v>
      </c>
      <c r="G1679" s="31">
        <v>0.09</v>
      </c>
    </row>
    <row r="1680" spans="2:7" ht="16.5">
      <c r="B1680" s="27"/>
      <c r="C1680" s="28"/>
      <c r="D1680" s="41" t="s">
        <v>75</v>
      </c>
      <c r="E1680" s="27"/>
      <c r="F1680" s="27"/>
      <c r="G1680" s="31"/>
    </row>
    <row r="1681" spans="2:7" ht="16.5">
      <c r="B1681" s="27"/>
      <c r="C1681" s="28"/>
      <c r="D1681" s="27"/>
      <c r="E1681" s="27"/>
      <c r="F1681" s="27"/>
      <c r="G1681" s="31"/>
    </row>
    <row r="1682" spans="2:7" ht="16.5">
      <c r="B1682" s="27"/>
      <c r="C1682" s="28">
        <v>7022</v>
      </c>
      <c r="D1682" s="33" t="s">
        <v>271</v>
      </c>
      <c r="E1682" s="27" t="s">
        <v>934</v>
      </c>
      <c r="F1682" s="27" t="s">
        <v>916</v>
      </c>
      <c r="G1682" s="31">
        <v>0.21</v>
      </c>
    </row>
    <row r="1683" spans="2:7" ht="16.5">
      <c r="B1683" s="27"/>
      <c r="C1683" s="28"/>
      <c r="D1683" s="41" t="s">
        <v>1067</v>
      </c>
      <c r="E1683" s="27"/>
      <c r="F1683" s="27"/>
      <c r="G1683" s="31"/>
    </row>
    <row r="1684" spans="2:7" ht="16.5">
      <c r="B1684" s="27"/>
      <c r="C1684" s="28"/>
      <c r="D1684" s="27"/>
      <c r="E1684" s="27"/>
      <c r="F1684" s="27"/>
      <c r="G1684" s="31"/>
    </row>
    <row r="1685" spans="2:7" ht="16.5">
      <c r="B1685" s="27"/>
      <c r="C1685" s="28">
        <v>7024</v>
      </c>
      <c r="D1685" s="33" t="s">
        <v>415</v>
      </c>
      <c r="E1685" s="27" t="s">
        <v>943</v>
      </c>
      <c r="F1685" s="27" t="s">
        <v>944</v>
      </c>
      <c r="G1685" s="31">
        <v>0.29</v>
      </c>
    </row>
    <row r="1686" spans="2:7" ht="16.5">
      <c r="B1686" s="27"/>
      <c r="C1686" s="28"/>
      <c r="D1686" s="41" t="s">
        <v>76</v>
      </c>
      <c r="E1686" s="27"/>
      <c r="F1686" s="27"/>
      <c r="G1686" s="31"/>
    </row>
    <row r="1687" spans="2:7" ht="16.5">
      <c r="B1687" s="27"/>
      <c r="C1687" s="28"/>
      <c r="D1687" s="27"/>
      <c r="E1687" s="27"/>
      <c r="F1687" s="27"/>
      <c r="G1687" s="31"/>
    </row>
    <row r="1688" spans="2:7" ht="16.5">
      <c r="B1688" s="27"/>
      <c r="C1688" s="28">
        <v>7026</v>
      </c>
      <c r="D1688" s="33" t="s">
        <v>177</v>
      </c>
      <c r="E1688" s="27" t="s">
        <v>923</v>
      </c>
      <c r="F1688" s="27" t="s">
        <v>945</v>
      </c>
      <c r="G1688" s="31">
        <v>0.73</v>
      </c>
    </row>
    <row r="1689" spans="2:7" ht="16.5">
      <c r="B1689" s="27"/>
      <c r="C1689" s="28"/>
      <c r="D1689" s="41" t="s">
        <v>1056</v>
      </c>
      <c r="E1689" s="27"/>
      <c r="F1689" s="27"/>
      <c r="G1689" s="31"/>
    </row>
    <row r="1690" spans="2:7" ht="16.5">
      <c r="B1690" s="27"/>
      <c r="C1690" s="28"/>
      <c r="D1690" s="27"/>
      <c r="E1690" s="27"/>
      <c r="F1690" s="27"/>
      <c r="G1690" s="31"/>
    </row>
    <row r="1691" spans="2:7" ht="16.5">
      <c r="B1691" s="27"/>
      <c r="C1691" s="28">
        <v>7027</v>
      </c>
      <c r="D1691" s="33" t="s">
        <v>81</v>
      </c>
      <c r="E1691" s="27" t="s">
        <v>399</v>
      </c>
      <c r="F1691" s="27" t="s">
        <v>906</v>
      </c>
      <c r="G1691" s="31">
        <v>3.53</v>
      </c>
    </row>
    <row r="1692" spans="2:7" ht="16.5">
      <c r="B1692" s="27"/>
      <c r="C1692" s="28"/>
      <c r="D1692" s="33" t="s">
        <v>82</v>
      </c>
      <c r="E1692" s="27"/>
      <c r="F1692" s="27"/>
      <c r="G1692" s="31"/>
    </row>
    <row r="1693" spans="2:7" ht="16.5">
      <c r="B1693" s="27"/>
      <c r="C1693" s="28"/>
      <c r="D1693" s="41" t="s">
        <v>1055</v>
      </c>
      <c r="E1693" s="27"/>
      <c r="F1693" s="27"/>
      <c r="G1693" s="31"/>
    </row>
    <row r="1694" spans="2:7" ht="16.5">
      <c r="B1694" s="27"/>
      <c r="C1694" s="28"/>
      <c r="D1694" s="27"/>
      <c r="E1694" s="27"/>
      <c r="F1694" s="27"/>
      <c r="G1694" s="31"/>
    </row>
    <row r="1695" spans="2:7" ht="16.5">
      <c r="B1695" s="27"/>
      <c r="C1695" s="28">
        <v>7028</v>
      </c>
      <c r="D1695" s="33" t="s">
        <v>946</v>
      </c>
      <c r="E1695" s="27" t="s">
        <v>947</v>
      </c>
      <c r="F1695" s="27" t="s">
        <v>177</v>
      </c>
      <c r="G1695" s="31">
        <v>0.36</v>
      </c>
    </row>
    <row r="1696" spans="2:7" ht="16.5">
      <c r="B1696" s="27"/>
      <c r="C1696" s="28"/>
      <c r="D1696" s="41" t="s">
        <v>1024</v>
      </c>
      <c r="E1696" s="27"/>
      <c r="F1696" s="27"/>
      <c r="G1696" s="31"/>
    </row>
    <row r="1697" spans="2:7" ht="16.5">
      <c r="B1697" s="27"/>
      <c r="C1697" s="28"/>
      <c r="D1697" s="27"/>
      <c r="E1697" s="27"/>
      <c r="F1697" s="27"/>
      <c r="G1697" s="31"/>
    </row>
    <row r="1698" spans="2:7" ht="16.5">
      <c r="B1698" s="27"/>
      <c r="C1698" s="28">
        <v>7030</v>
      </c>
      <c r="D1698" s="33" t="s">
        <v>761</v>
      </c>
      <c r="E1698" s="27" t="s">
        <v>948</v>
      </c>
      <c r="F1698" s="27" t="s">
        <v>949</v>
      </c>
      <c r="G1698" s="31">
        <v>0.42</v>
      </c>
    </row>
    <row r="1699" spans="2:7" ht="16.5">
      <c r="B1699" s="27"/>
      <c r="C1699" s="28"/>
      <c r="D1699" s="41" t="s">
        <v>77</v>
      </c>
      <c r="E1699" s="27"/>
      <c r="F1699" s="27"/>
      <c r="G1699" s="31"/>
    </row>
    <row r="1700" spans="2:7" ht="16.5">
      <c r="B1700" s="27"/>
      <c r="C1700" s="28"/>
      <c r="D1700" s="27"/>
      <c r="E1700" s="27"/>
      <c r="F1700" s="27"/>
      <c r="G1700" s="31"/>
    </row>
    <row r="1701" spans="2:7" ht="16.5">
      <c r="B1701" s="27"/>
      <c r="C1701" s="28">
        <v>7032</v>
      </c>
      <c r="D1701" s="33" t="s">
        <v>950</v>
      </c>
      <c r="E1701" s="27" t="s">
        <v>951</v>
      </c>
      <c r="F1701" s="27" t="s">
        <v>924</v>
      </c>
      <c r="G1701" s="31">
        <v>0.08</v>
      </c>
    </row>
    <row r="1702" spans="2:7" ht="16.5">
      <c r="B1702" s="27"/>
      <c r="C1702" s="28"/>
      <c r="D1702" s="41" t="s">
        <v>78</v>
      </c>
      <c r="E1702" s="27"/>
      <c r="F1702" s="27"/>
      <c r="G1702" s="31"/>
    </row>
    <row r="1703" spans="2:7" ht="16.5">
      <c r="B1703" s="27"/>
      <c r="C1703" s="28">
        <v>7034</v>
      </c>
      <c r="D1703" s="33" t="s">
        <v>952</v>
      </c>
      <c r="E1703" s="27" t="s">
        <v>761</v>
      </c>
      <c r="F1703" s="27" t="s">
        <v>934</v>
      </c>
      <c r="G1703" s="31">
        <v>0.11</v>
      </c>
    </row>
    <row r="1704" spans="2:7" ht="16.5">
      <c r="B1704" s="27"/>
      <c r="C1704" s="28"/>
      <c r="D1704" s="41" t="s">
        <v>1030</v>
      </c>
      <c r="E1704" s="27"/>
      <c r="F1704" s="27"/>
      <c r="G1704" s="31"/>
    </row>
    <row r="1705" spans="2:7" ht="16.5">
      <c r="B1705" s="27"/>
      <c r="C1705" s="28"/>
      <c r="D1705" s="41"/>
      <c r="E1705" s="27"/>
      <c r="F1705" s="27"/>
      <c r="G1705" s="31"/>
    </row>
    <row r="1706" spans="2:7" ht="18">
      <c r="B1706" s="27"/>
      <c r="C1706" s="28"/>
      <c r="D1706" s="41"/>
      <c r="E1706" s="27"/>
      <c r="F1706" s="37" t="s">
        <v>189</v>
      </c>
      <c r="G1706" s="38">
        <f>SUM(G1647:G1703)</f>
        <v>10.359999999999998</v>
      </c>
    </row>
    <row r="1707" spans="2:7" ht="16.5">
      <c r="B1707" s="46"/>
      <c r="C1707" s="47"/>
      <c r="D1707" s="53"/>
      <c r="E1707" s="46"/>
      <c r="F1707" s="46"/>
      <c r="G1707" s="48"/>
    </row>
    <row r="1708" spans="2:7" ht="18">
      <c r="B1708" s="27"/>
      <c r="C1708" s="28"/>
      <c r="D1708" s="40"/>
      <c r="E1708" s="7" t="s">
        <v>953</v>
      </c>
      <c r="F1708" s="37" t="s">
        <v>212</v>
      </c>
      <c r="G1708" s="38">
        <f>G1597</f>
        <v>5.682</v>
      </c>
    </row>
    <row r="1709" spans="2:7" ht="18">
      <c r="B1709" s="27"/>
      <c r="C1709" s="28"/>
      <c r="D1709" s="40"/>
      <c r="E1709" s="27"/>
      <c r="F1709" s="37" t="s">
        <v>954</v>
      </c>
      <c r="G1709" s="38">
        <f>G1602</f>
        <v>2.629</v>
      </c>
    </row>
    <row r="1710" spans="2:7" ht="18">
      <c r="B1710" s="27"/>
      <c r="C1710" s="28"/>
      <c r="D1710" s="40"/>
      <c r="E1710" s="27"/>
      <c r="F1710" s="37" t="s">
        <v>955</v>
      </c>
      <c r="G1710" s="38">
        <f>G1616</f>
        <v>6.409</v>
      </c>
    </row>
    <row r="1711" spans="2:7" ht="18">
      <c r="B1711" s="27"/>
      <c r="C1711" s="28"/>
      <c r="D1711" s="40"/>
      <c r="E1711" s="27"/>
      <c r="F1711" s="37" t="s">
        <v>215</v>
      </c>
      <c r="G1711" s="38">
        <f>G1645</f>
        <v>13.492999999999995</v>
      </c>
    </row>
    <row r="1712" spans="2:7" ht="18">
      <c r="B1712" s="27"/>
      <c r="C1712" s="28"/>
      <c r="D1712" s="40"/>
      <c r="E1712" s="27"/>
      <c r="F1712" s="37" t="s">
        <v>216</v>
      </c>
      <c r="G1712" s="38">
        <f>G1706</f>
        <v>10.359999999999998</v>
      </c>
    </row>
    <row r="1713" spans="2:7" ht="18">
      <c r="B1713" s="27"/>
      <c r="C1713" s="28"/>
      <c r="D1713" s="40"/>
      <c r="E1713" s="27"/>
      <c r="F1713" s="37" t="s">
        <v>956</v>
      </c>
      <c r="G1713" s="38">
        <f>SUM(G1708:G1712)</f>
        <v>38.57299999999999</v>
      </c>
    </row>
    <row r="1714" spans="2:7" ht="18">
      <c r="B1714" s="27"/>
      <c r="C1714" s="28"/>
      <c r="D1714" s="40"/>
      <c r="E1714" s="27"/>
      <c r="F1714" s="37" t="s">
        <v>218</v>
      </c>
      <c r="G1714" s="38">
        <v>71.005</v>
      </c>
    </row>
    <row r="1715" spans="2:7" ht="16.5">
      <c r="B1715" s="27"/>
      <c r="C1715" s="28"/>
      <c r="D1715" s="40"/>
      <c r="E1715" s="27"/>
      <c r="F1715" s="27"/>
      <c r="G1715" s="31"/>
    </row>
    <row r="1716" spans="2:7" ht="18">
      <c r="B1716" s="27"/>
      <c r="C1716" s="28"/>
      <c r="D1716" s="40"/>
      <c r="E1716" s="27"/>
      <c r="F1716" s="37" t="s">
        <v>219</v>
      </c>
      <c r="G1716" s="38">
        <f>G1713+G1714</f>
        <v>109.57799999999999</v>
      </c>
    </row>
    <row r="1717" spans="2:7" ht="18.75" thickBot="1">
      <c r="B1717" s="46"/>
      <c r="C1717" s="47"/>
      <c r="D1717" s="53"/>
      <c r="E1717" s="46"/>
      <c r="F1717" s="54" t="s">
        <v>220</v>
      </c>
      <c r="G1717" s="55">
        <f>G1713/G1716*100</f>
        <v>35.20140904196097</v>
      </c>
    </row>
    <row r="1718" spans="2:7" ht="18.75" thickBot="1">
      <c r="B1718" s="62"/>
      <c r="C1718" s="63"/>
      <c r="D1718" s="64"/>
      <c r="E1718" s="65" t="s">
        <v>997</v>
      </c>
      <c r="F1718" s="35"/>
      <c r="G1718" s="89"/>
    </row>
    <row r="1719" spans="2:7" ht="16.5">
      <c r="B1719" s="68"/>
      <c r="C1719" s="69"/>
      <c r="D1719" s="70"/>
      <c r="E1719" s="10"/>
      <c r="F1719" s="10"/>
      <c r="G1719" s="90"/>
    </row>
    <row r="1720" spans="2:7" ht="18">
      <c r="B1720" s="24" t="s">
        <v>92</v>
      </c>
      <c r="C1720" s="73"/>
      <c r="D1720" s="83" t="s">
        <v>93</v>
      </c>
      <c r="E1720" s="74" t="s">
        <v>94</v>
      </c>
      <c r="F1720" s="74" t="s">
        <v>95</v>
      </c>
      <c r="G1720" s="75" t="s">
        <v>96</v>
      </c>
    </row>
    <row r="1721" spans="2:7" ht="18">
      <c r="B1721" s="27"/>
      <c r="C1721" s="28"/>
      <c r="D1721" s="40"/>
      <c r="E1721" s="24" t="s">
        <v>36</v>
      </c>
      <c r="F1721" s="27"/>
      <c r="G1721" s="31"/>
    </row>
    <row r="1722" spans="2:8" ht="16.5">
      <c r="B1722" s="27"/>
      <c r="C1722" s="28"/>
      <c r="D1722" s="40"/>
      <c r="E1722" s="27"/>
      <c r="F1722" s="27"/>
      <c r="G1722" s="31"/>
      <c r="H1722" s="85"/>
    </row>
    <row r="1723" spans="2:7" ht="16.5">
      <c r="B1723" s="33" t="s">
        <v>508</v>
      </c>
      <c r="C1723" s="28"/>
      <c r="D1723" s="33" t="s">
        <v>957</v>
      </c>
      <c r="E1723" s="27" t="s">
        <v>166</v>
      </c>
      <c r="F1723" s="27" t="s">
        <v>958</v>
      </c>
      <c r="G1723" s="31">
        <v>0.059000000000000004</v>
      </c>
    </row>
    <row r="1724" spans="2:7" ht="16.5">
      <c r="B1724" s="33" t="s">
        <v>101</v>
      </c>
      <c r="C1724" s="28"/>
      <c r="D1724" s="27"/>
      <c r="E1724" s="27"/>
      <c r="F1724" s="27"/>
      <c r="G1724" s="31"/>
    </row>
    <row r="1725" spans="2:7" ht="18">
      <c r="B1725" s="27"/>
      <c r="C1725" s="28"/>
      <c r="D1725" s="27"/>
      <c r="E1725" s="27"/>
      <c r="F1725" s="37" t="s">
        <v>117</v>
      </c>
      <c r="G1725" s="38">
        <f>SUM(G1723)</f>
        <v>0.059000000000000004</v>
      </c>
    </row>
    <row r="1726" spans="2:7" ht="16.5">
      <c r="B1726" s="27"/>
      <c r="C1726" s="28"/>
      <c r="D1726" s="27"/>
      <c r="E1726" s="27"/>
      <c r="F1726" s="27"/>
      <c r="G1726" s="31"/>
    </row>
    <row r="1727" spans="2:7" ht="16.5">
      <c r="B1727" s="33" t="s">
        <v>352</v>
      </c>
      <c r="C1727" s="28"/>
      <c r="D1727" s="33" t="s">
        <v>959</v>
      </c>
      <c r="E1727" s="27" t="s">
        <v>960</v>
      </c>
      <c r="F1727" s="27" t="s">
        <v>958</v>
      </c>
      <c r="G1727" s="31">
        <v>2.249</v>
      </c>
    </row>
    <row r="1728" spans="2:7" ht="16.5">
      <c r="B1728" s="27"/>
      <c r="C1728" s="28"/>
      <c r="D1728" s="33" t="s">
        <v>961</v>
      </c>
      <c r="E1728" s="27"/>
      <c r="F1728" s="27"/>
      <c r="G1728" s="31"/>
    </row>
    <row r="1729" spans="2:7" ht="16.5">
      <c r="B1729" s="27"/>
      <c r="C1729" s="28"/>
      <c r="D1729" s="27"/>
      <c r="E1729" s="27"/>
      <c r="F1729" s="27"/>
      <c r="G1729" s="31"/>
    </row>
    <row r="1730" spans="2:7" ht="16.5">
      <c r="B1730" s="27"/>
      <c r="C1730" s="28"/>
      <c r="D1730" s="33" t="s">
        <v>962</v>
      </c>
      <c r="E1730" s="27" t="s">
        <v>963</v>
      </c>
      <c r="F1730" s="27" t="s">
        <v>292</v>
      </c>
      <c r="G1730" s="31">
        <v>0.868</v>
      </c>
    </row>
    <row r="1731" spans="2:7" ht="16.5">
      <c r="B1731" s="27"/>
      <c r="C1731" s="28"/>
      <c r="D1731" s="33" t="s">
        <v>964</v>
      </c>
      <c r="E1731" s="27"/>
      <c r="F1731" s="27"/>
      <c r="G1731" s="31"/>
    </row>
    <row r="1732" spans="2:7" ht="16.5">
      <c r="B1732" s="27"/>
      <c r="C1732" s="28"/>
      <c r="D1732" s="33" t="s">
        <v>768</v>
      </c>
      <c r="E1732" s="27" t="s">
        <v>292</v>
      </c>
      <c r="F1732" s="27" t="s">
        <v>958</v>
      </c>
      <c r="G1732" s="31">
        <v>0.622</v>
      </c>
    </row>
    <row r="1733" spans="2:7" ht="16.5">
      <c r="B1733" s="27"/>
      <c r="C1733" s="28"/>
      <c r="D1733" s="33" t="s">
        <v>965</v>
      </c>
      <c r="E1733" s="27"/>
      <c r="F1733" s="27"/>
      <c r="G1733" s="31"/>
    </row>
    <row r="1734" spans="2:256" ht="18">
      <c r="B1734" s="52"/>
      <c r="C1734" s="76"/>
      <c r="D1734" s="52"/>
      <c r="E1734" s="52"/>
      <c r="F1734" s="37" t="s">
        <v>966</v>
      </c>
      <c r="G1734" s="38">
        <f>G1730+G1732</f>
        <v>1.49</v>
      </c>
      <c r="H1734" s="78"/>
      <c r="I1734" s="78"/>
      <c r="J1734" s="78"/>
      <c r="K1734" s="78"/>
      <c r="L1734" s="78"/>
      <c r="M1734" s="78"/>
      <c r="N1734" s="78"/>
      <c r="O1734" s="78"/>
      <c r="P1734" s="78"/>
      <c r="Q1734" s="78"/>
      <c r="R1734" s="78"/>
      <c r="S1734" s="78"/>
      <c r="T1734" s="78"/>
      <c r="U1734" s="78"/>
      <c r="V1734" s="78"/>
      <c r="W1734" s="78"/>
      <c r="X1734" s="78"/>
      <c r="Y1734" s="78"/>
      <c r="Z1734" s="78"/>
      <c r="AA1734" s="78"/>
      <c r="AB1734" s="78"/>
      <c r="AC1734" s="78"/>
      <c r="AD1734" s="78"/>
      <c r="AE1734" s="78"/>
      <c r="AF1734" s="78"/>
      <c r="AG1734" s="78"/>
      <c r="AH1734" s="78"/>
      <c r="AI1734" s="78"/>
      <c r="AJ1734" s="78"/>
      <c r="AK1734" s="78"/>
      <c r="AL1734" s="78"/>
      <c r="AM1734" s="78"/>
      <c r="AN1734" s="78"/>
      <c r="AO1734" s="78"/>
      <c r="AP1734" s="78"/>
      <c r="AQ1734" s="78"/>
      <c r="AR1734" s="78"/>
      <c r="AS1734" s="78"/>
      <c r="AT1734" s="78"/>
      <c r="AU1734" s="78"/>
      <c r="AV1734" s="78"/>
      <c r="AW1734" s="78"/>
      <c r="AX1734" s="78"/>
      <c r="AY1734" s="78"/>
      <c r="AZ1734" s="78"/>
      <c r="BA1734" s="78"/>
      <c r="BB1734" s="78"/>
      <c r="BC1734" s="78"/>
      <c r="BD1734" s="78"/>
      <c r="BE1734" s="78"/>
      <c r="BF1734" s="78"/>
      <c r="BG1734" s="78"/>
      <c r="BH1734" s="78"/>
      <c r="BI1734" s="78"/>
      <c r="BJ1734" s="78"/>
      <c r="BK1734" s="78"/>
      <c r="BL1734" s="78"/>
      <c r="BM1734" s="78"/>
      <c r="BN1734" s="78"/>
      <c r="BO1734" s="78"/>
      <c r="BP1734" s="78"/>
      <c r="BQ1734" s="78"/>
      <c r="BR1734" s="78"/>
      <c r="BS1734" s="78"/>
      <c r="BT1734" s="78"/>
      <c r="BU1734" s="78"/>
      <c r="BV1734" s="78"/>
      <c r="BW1734" s="78"/>
      <c r="BX1734" s="78"/>
      <c r="BY1734" s="78"/>
      <c r="BZ1734" s="78"/>
      <c r="CA1734" s="78"/>
      <c r="CB1734" s="78"/>
      <c r="CC1734" s="78"/>
      <c r="CD1734" s="78"/>
      <c r="CE1734" s="78"/>
      <c r="CF1734" s="78"/>
      <c r="CG1734" s="78"/>
      <c r="CH1734" s="78"/>
      <c r="CI1734" s="78"/>
      <c r="CJ1734" s="78"/>
      <c r="CK1734" s="78"/>
      <c r="CL1734" s="78"/>
      <c r="CM1734" s="78"/>
      <c r="CN1734" s="78"/>
      <c r="CO1734" s="78"/>
      <c r="CP1734" s="78"/>
      <c r="CQ1734" s="78"/>
      <c r="CR1734" s="78"/>
      <c r="CS1734" s="78"/>
      <c r="CT1734" s="78"/>
      <c r="CU1734" s="78"/>
      <c r="CV1734" s="78"/>
      <c r="CW1734" s="78"/>
      <c r="CX1734" s="78"/>
      <c r="CY1734" s="78"/>
      <c r="CZ1734" s="78"/>
      <c r="DA1734" s="78"/>
      <c r="DB1734" s="78"/>
      <c r="DC1734" s="78"/>
      <c r="DD1734" s="78"/>
      <c r="DE1734" s="78"/>
      <c r="DF1734" s="78"/>
      <c r="DG1734" s="78"/>
      <c r="DH1734" s="78"/>
      <c r="DI1734" s="78"/>
      <c r="DJ1734" s="78"/>
      <c r="DK1734" s="78"/>
      <c r="DL1734" s="78"/>
      <c r="DM1734" s="78"/>
      <c r="DN1734" s="78"/>
      <c r="DO1734" s="78"/>
      <c r="DP1734" s="78"/>
      <c r="DQ1734" s="78"/>
      <c r="DR1734" s="78"/>
      <c r="DS1734" s="78"/>
      <c r="DT1734" s="78"/>
      <c r="DU1734" s="78"/>
      <c r="DV1734" s="78"/>
      <c r="DW1734" s="78"/>
      <c r="DX1734" s="78"/>
      <c r="DY1734" s="78"/>
      <c r="DZ1734" s="78"/>
      <c r="EA1734" s="78"/>
      <c r="EB1734" s="78"/>
      <c r="EC1734" s="78"/>
      <c r="ED1734" s="78"/>
      <c r="EE1734" s="78"/>
      <c r="EF1734" s="78"/>
      <c r="EG1734" s="78"/>
      <c r="EH1734" s="78"/>
      <c r="EI1734" s="78"/>
      <c r="EJ1734" s="78"/>
      <c r="EK1734" s="78"/>
      <c r="EL1734" s="78"/>
      <c r="EM1734" s="78"/>
      <c r="EN1734" s="78"/>
      <c r="EO1734" s="78"/>
      <c r="EP1734" s="78"/>
      <c r="EQ1734" s="78"/>
      <c r="ER1734" s="78"/>
      <c r="ES1734" s="78"/>
      <c r="ET1734" s="78"/>
      <c r="EU1734" s="78"/>
      <c r="EV1734" s="78"/>
      <c r="EW1734" s="78"/>
      <c r="EX1734" s="78"/>
      <c r="EY1734" s="78"/>
      <c r="EZ1734" s="78"/>
      <c r="FA1734" s="78"/>
      <c r="FB1734" s="78"/>
      <c r="FC1734" s="78"/>
      <c r="FD1734" s="78"/>
      <c r="FE1734" s="78"/>
      <c r="FF1734" s="78"/>
      <c r="FG1734" s="78"/>
      <c r="FH1734" s="78"/>
      <c r="FI1734" s="78"/>
      <c r="FJ1734" s="78"/>
      <c r="FK1734" s="78"/>
      <c r="FL1734" s="78"/>
      <c r="FM1734" s="78"/>
      <c r="FN1734" s="78"/>
      <c r="FO1734" s="78"/>
      <c r="FP1734" s="78"/>
      <c r="FQ1734" s="78"/>
      <c r="FR1734" s="78"/>
      <c r="FS1734" s="78"/>
      <c r="FT1734" s="78"/>
      <c r="FU1734" s="78"/>
      <c r="FV1734" s="78"/>
      <c r="FW1734" s="78"/>
      <c r="FX1734" s="78"/>
      <c r="FY1734" s="78"/>
      <c r="FZ1734" s="78"/>
      <c r="GA1734" s="78"/>
      <c r="GB1734" s="78"/>
      <c r="GC1734" s="78"/>
      <c r="GD1734" s="78"/>
      <c r="GE1734" s="78"/>
      <c r="GF1734" s="78"/>
      <c r="GG1734" s="78"/>
      <c r="GH1734" s="78"/>
      <c r="GI1734" s="78"/>
      <c r="GJ1734" s="78"/>
      <c r="GK1734" s="78"/>
      <c r="GL1734" s="78"/>
      <c r="GM1734" s="78"/>
      <c r="GN1734" s="78"/>
      <c r="GO1734" s="78"/>
      <c r="GP1734" s="78"/>
      <c r="GQ1734" s="78"/>
      <c r="GR1734" s="78"/>
      <c r="GS1734" s="78"/>
      <c r="GT1734" s="78"/>
      <c r="GU1734" s="78"/>
      <c r="GV1734" s="78"/>
      <c r="GW1734" s="78"/>
      <c r="GX1734" s="78"/>
      <c r="GY1734" s="78"/>
      <c r="GZ1734" s="78"/>
      <c r="HA1734" s="78"/>
      <c r="HB1734" s="78"/>
      <c r="HC1734" s="78"/>
      <c r="HD1734" s="78"/>
      <c r="HE1734" s="78"/>
      <c r="HF1734" s="78"/>
      <c r="HG1734" s="78"/>
      <c r="HH1734" s="78"/>
      <c r="HI1734" s="78"/>
      <c r="HJ1734" s="78"/>
      <c r="HK1734" s="78"/>
      <c r="HL1734" s="78"/>
      <c r="HM1734" s="78"/>
      <c r="HN1734" s="78"/>
      <c r="HO1734" s="78"/>
      <c r="HP1734" s="78"/>
      <c r="HQ1734" s="78"/>
      <c r="HR1734" s="78"/>
      <c r="HS1734" s="78"/>
      <c r="HT1734" s="78"/>
      <c r="HU1734" s="78"/>
      <c r="HV1734" s="78"/>
      <c r="HW1734" s="78"/>
      <c r="HX1734" s="78"/>
      <c r="HY1734" s="78"/>
      <c r="HZ1734" s="78"/>
      <c r="IA1734" s="78"/>
      <c r="IB1734" s="78"/>
      <c r="IC1734" s="78"/>
      <c r="ID1734" s="78"/>
      <c r="IE1734" s="78"/>
      <c r="IF1734" s="78"/>
      <c r="IG1734" s="78"/>
      <c r="IH1734" s="78"/>
      <c r="II1734" s="78"/>
      <c r="IJ1734" s="78"/>
      <c r="IK1734" s="78"/>
      <c r="IL1734" s="78"/>
      <c r="IM1734" s="78"/>
      <c r="IN1734" s="78"/>
      <c r="IO1734" s="78"/>
      <c r="IP1734" s="78"/>
      <c r="IQ1734" s="78"/>
      <c r="IR1734" s="78"/>
      <c r="IS1734" s="78"/>
      <c r="IT1734" s="78"/>
      <c r="IU1734" s="78"/>
      <c r="IV1734" s="78"/>
    </row>
    <row r="1735" spans="2:7" ht="16.5">
      <c r="B1735" s="27"/>
      <c r="C1735" s="28"/>
      <c r="D1735" s="27"/>
      <c r="E1735" s="27"/>
      <c r="F1735" s="27"/>
      <c r="G1735" s="31"/>
    </row>
    <row r="1736" spans="2:7" ht="16.5">
      <c r="B1736" s="27"/>
      <c r="C1736" s="28"/>
      <c r="D1736" s="33" t="s">
        <v>967</v>
      </c>
      <c r="E1736" s="27" t="s">
        <v>968</v>
      </c>
      <c r="F1736" s="27" t="s">
        <v>292</v>
      </c>
      <c r="G1736" s="31">
        <v>0.519</v>
      </c>
    </row>
    <row r="1737" spans="2:7" ht="16.5">
      <c r="B1737" s="27"/>
      <c r="C1737" s="28"/>
      <c r="D1737" s="33" t="s">
        <v>969</v>
      </c>
      <c r="E1737" s="27"/>
      <c r="F1737" s="27"/>
      <c r="G1737" s="31"/>
    </row>
    <row r="1738" spans="2:7" ht="16.5">
      <c r="B1738" s="27"/>
      <c r="C1738" s="28"/>
      <c r="D1738" s="27"/>
      <c r="E1738" s="27"/>
      <c r="F1738" s="27"/>
      <c r="G1738" s="31"/>
    </row>
    <row r="1739" spans="2:7" ht="16.5">
      <c r="B1739" s="27"/>
      <c r="C1739" s="28"/>
      <c r="D1739" s="33" t="s">
        <v>970</v>
      </c>
      <c r="E1739" s="27" t="s">
        <v>292</v>
      </c>
      <c r="F1739" s="27" t="s">
        <v>958</v>
      </c>
      <c r="G1739" s="31">
        <v>0.023</v>
      </c>
    </row>
    <row r="1740" spans="2:7" ht="16.5">
      <c r="B1740" s="27"/>
      <c r="C1740" s="28"/>
      <c r="D1740" s="27"/>
      <c r="E1740" s="27"/>
      <c r="F1740" s="27"/>
      <c r="G1740" s="31"/>
    </row>
    <row r="1741" spans="2:7" ht="16.5">
      <c r="B1741" s="27"/>
      <c r="C1741" s="28">
        <v>8022</v>
      </c>
      <c r="D1741" s="33" t="s">
        <v>971</v>
      </c>
      <c r="E1741" s="27" t="s">
        <v>963</v>
      </c>
      <c r="F1741" s="27" t="s">
        <v>166</v>
      </c>
      <c r="G1741" s="31">
        <v>0.37</v>
      </c>
    </row>
    <row r="1742" spans="2:7" ht="16.5">
      <c r="B1742" s="27"/>
      <c r="C1742" s="28"/>
      <c r="D1742" s="41" t="s">
        <v>143</v>
      </c>
      <c r="E1742" s="27"/>
      <c r="F1742" s="27"/>
      <c r="G1742" s="31"/>
    </row>
    <row r="1743" spans="2:7" ht="16.5">
      <c r="B1743" s="27"/>
      <c r="C1743" s="28"/>
      <c r="D1743" s="27"/>
      <c r="E1743" s="27"/>
      <c r="F1743" s="27"/>
      <c r="G1743" s="31"/>
    </row>
    <row r="1744" spans="2:7" ht="18">
      <c r="B1744" s="27"/>
      <c r="C1744" s="28"/>
      <c r="D1744" s="27"/>
      <c r="E1744" s="27"/>
      <c r="F1744" s="37" t="s">
        <v>144</v>
      </c>
      <c r="G1744" s="38">
        <f>SUM(G1727:G1741)-G1734</f>
        <v>4.651</v>
      </c>
    </row>
    <row r="1745" spans="2:7" ht="16.5">
      <c r="B1745" s="27"/>
      <c r="C1745" s="28"/>
      <c r="D1745" s="27"/>
      <c r="E1745" s="27"/>
      <c r="F1745" s="27"/>
      <c r="G1745" s="31"/>
    </row>
    <row r="1746" spans="2:7" ht="16.5">
      <c r="B1746" s="33" t="s">
        <v>258</v>
      </c>
      <c r="C1746" s="28">
        <v>8004</v>
      </c>
      <c r="D1746" s="33" t="s">
        <v>972</v>
      </c>
      <c r="E1746" s="27" t="s">
        <v>973</v>
      </c>
      <c r="F1746" s="27" t="s">
        <v>166</v>
      </c>
      <c r="G1746" s="34" t="s">
        <v>974</v>
      </c>
    </row>
    <row r="1747" spans="2:7" ht="16.5">
      <c r="B1747" s="27"/>
      <c r="C1747" s="28"/>
      <c r="D1747" s="41" t="s">
        <v>143</v>
      </c>
      <c r="E1747" s="27"/>
      <c r="F1747" s="27"/>
      <c r="G1747" s="31"/>
    </row>
    <row r="1748" spans="2:7" ht="16.5">
      <c r="B1748" s="27"/>
      <c r="C1748" s="28"/>
      <c r="D1748" s="41"/>
      <c r="E1748" s="27"/>
      <c r="F1748" s="27"/>
      <c r="G1748" s="31"/>
    </row>
    <row r="1749" spans="2:7" ht="16.5">
      <c r="B1749" s="33" t="s">
        <v>258</v>
      </c>
      <c r="C1749" s="28">
        <v>8002</v>
      </c>
      <c r="D1749" s="33" t="s">
        <v>975</v>
      </c>
      <c r="E1749" s="27" t="s">
        <v>976</v>
      </c>
      <c r="F1749" s="27" t="s">
        <v>977</v>
      </c>
      <c r="G1749" s="31">
        <v>0.3</v>
      </c>
    </row>
    <row r="1750" spans="2:7" ht="16.5">
      <c r="B1750" s="27"/>
      <c r="C1750" s="28"/>
      <c r="D1750" s="41" t="s">
        <v>143</v>
      </c>
      <c r="E1750" s="27"/>
      <c r="F1750" s="27"/>
      <c r="G1750" s="31"/>
    </row>
    <row r="1751" spans="2:7" ht="16.5">
      <c r="B1751" s="27"/>
      <c r="C1751" s="28"/>
      <c r="D1751" s="27"/>
      <c r="E1751" s="27"/>
      <c r="F1751" s="27"/>
      <c r="G1751" s="31"/>
    </row>
    <row r="1752" spans="2:7" ht="16.5">
      <c r="B1752" s="27"/>
      <c r="C1752" s="28">
        <v>8004</v>
      </c>
      <c r="D1752" s="33" t="s">
        <v>300</v>
      </c>
      <c r="E1752" s="27" t="s">
        <v>978</v>
      </c>
      <c r="F1752" s="27" t="s">
        <v>979</v>
      </c>
      <c r="G1752" s="31">
        <v>0.15</v>
      </c>
    </row>
    <row r="1753" spans="2:7" ht="16.5">
      <c r="B1753" s="27"/>
      <c r="C1753" s="28"/>
      <c r="D1753" s="41" t="s">
        <v>143</v>
      </c>
      <c r="E1753" s="27"/>
      <c r="F1753" s="27"/>
      <c r="G1753" s="31"/>
    </row>
    <row r="1754" spans="2:7" ht="16.5">
      <c r="B1754" s="27"/>
      <c r="C1754" s="28"/>
      <c r="D1754" s="27"/>
      <c r="E1754" s="27"/>
      <c r="F1754" s="27"/>
      <c r="G1754" s="31"/>
    </row>
    <row r="1755" spans="2:7" ht="16.5">
      <c r="B1755" s="27"/>
      <c r="C1755" s="28">
        <v>8006</v>
      </c>
      <c r="D1755" s="33" t="s">
        <v>980</v>
      </c>
      <c r="E1755" s="27" t="s">
        <v>979</v>
      </c>
      <c r="F1755" s="27" t="s">
        <v>981</v>
      </c>
      <c r="G1755" s="31">
        <v>0.11</v>
      </c>
    </row>
    <row r="1756" spans="2:7" ht="16.5">
      <c r="B1756" s="27"/>
      <c r="C1756" s="28"/>
      <c r="D1756" s="41" t="s">
        <v>143</v>
      </c>
      <c r="E1756" s="27"/>
      <c r="F1756" s="27"/>
      <c r="G1756" s="31"/>
    </row>
    <row r="1757" spans="2:7" ht="16.5">
      <c r="B1757" s="27"/>
      <c r="C1757" s="28"/>
      <c r="D1757" s="27"/>
      <c r="E1757" s="27"/>
      <c r="F1757" s="27"/>
      <c r="G1757" s="31"/>
    </row>
    <row r="1758" spans="2:7" ht="16.5">
      <c r="B1758" s="27"/>
      <c r="C1758" s="28">
        <v>8008</v>
      </c>
      <c r="D1758" s="33" t="s">
        <v>982</v>
      </c>
      <c r="E1758" s="27" t="s">
        <v>292</v>
      </c>
      <c r="F1758" s="27" t="s">
        <v>958</v>
      </c>
      <c r="G1758" s="31">
        <v>0.66</v>
      </c>
    </row>
    <row r="1759" spans="2:7" ht="16.5">
      <c r="B1759" s="27"/>
      <c r="C1759" s="28"/>
      <c r="D1759" s="41" t="s">
        <v>143</v>
      </c>
      <c r="E1759" s="27"/>
      <c r="F1759" s="27"/>
      <c r="G1759" s="31"/>
    </row>
    <row r="1760" spans="2:7" ht="16.5">
      <c r="B1760" s="27"/>
      <c r="C1760" s="28"/>
      <c r="D1760" s="27"/>
      <c r="E1760" s="27"/>
      <c r="F1760" s="27"/>
      <c r="G1760" s="31"/>
    </row>
    <row r="1761" spans="2:7" ht="16.5">
      <c r="B1761" s="27"/>
      <c r="C1761" s="28">
        <v>8011</v>
      </c>
      <c r="D1761" s="33" t="s">
        <v>983</v>
      </c>
      <c r="E1761" s="27" t="s">
        <v>166</v>
      </c>
      <c r="F1761" s="27" t="s">
        <v>958</v>
      </c>
      <c r="G1761" s="31">
        <v>0.03</v>
      </c>
    </row>
    <row r="1762" spans="2:7" ht="16.5">
      <c r="B1762" s="27"/>
      <c r="C1762" s="28"/>
      <c r="D1762" s="41" t="s">
        <v>143</v>
      </c>
      <c r="E1762" s="27"/>
      <c r="F1762" s="27"/>
      <c r="G1762" s="31"/>
    </row>
    <row r="1763" spans="2:7" ht="16.5">
      <c r="B1763" s="27"/>
      <c r="C1763" s="28"/>
      <c r="D1763" s="27"/>
      <c r="E1763" s="27"/>
      <c r="F1763" s="27"/>
      <c r="G1763" s="31"/>
    </row>
    <row r="1764" spans="2:7" ht="16.5">
      <c r="B1764" s="27"/>
      <c r="C1764" s="28">
        <v>8012</v>
      </c>
      <c r="D1764" s="33" t="s">
        <v>977</v>
      </c>
      <c r="E1764" s="27" t="s">
        <v>981</v>
      </c>
      <c r="F1764" s="27" t="s">
        <v>984</v>
      </c>
      <c r="G1764" s="31">
        <v>0.61</v>
      </c>
    </row>
    <row r="1765" spans="2:7" ht="16.5">
      <c r="B1765" s="27"/>
      <c r="C1765" s="28"/>
      <c r="D1765" s="41" t="s">
        <v>143</v>
      </c>
      <c r="E1765" s="27"/>
      <c r="F1765" s="27"/>
      <c r="G1765" s="31"/>
    </row>
    <row r="1766" spans="2:7" ht="16.5">
      <c r="B1766" s="27"/>
      <c r="C1766" s="28"/>
      <c r="D1766" s="27"/>
      <c r="E1766" s="27"/>
      <c r="F1766" s="27"/>
      <c r="G1766" s="31"/>
    </row>
    <row r="1767" spans="2:7" ht="16.5">
      <c r="B1767" s="27"/>
      <c r="C1767" s="28">
        <v>8014</v>
      </c>
      <c r="D1767" s="33" t="s">
        <v>688</v>
      </c>
      <c r="E1767" s="27" t="s">
        <v>982</v>
      </c>
      <c r="F1767" s="27" t="s">
        <v>958</v>
      </c>
      <c r="G1767" s="31">
        <v>0.73</v>
      </c>
    </row>
    <row r="1768" spans="2:7" ht="16.5">
      <c r="B1768" s="27"/>
      <c r="C1768" s="28"/>
      <c r="D1768" s="41" t="s">
        <v>137</v>
      </c>
      <c r="E1768" s="27"/>
      <c r="F1768" s="27"/>
      <c r="G1768" s="31"/>
    </row>
    <row r="1769" spans="2:7" ht="16.5">
      <c r="B1769" s="27"/>
      <c r="C1769" s="28"/>
      <c r="D1769" s="27"/>
      <c r="E1769" s="27"/>
      <c r="F1769" s="27"/>
      <c r="G1769" s="31"/>
    </row>
    <row r="1770" spans="2:7" ht="16.5">
      <c r="B1770" s="27"/>
      <c r="C1770" s="28">
        <v>8016</v>
      </c>
      <c r="D1770" s="33" t="s">
        <v>328</v>
      </c>
      <c r="E1770" s="27" t="s">
        <v>985</v>
      </c>
      <c r="F1770" s="27" t="s">
        <v>982</v>
      </c>
      <c r="G1770" s="31">
        <v>0.5</v>
      </c>
    </row>
    <row r="1771" spans="2:7" ht="16.5">
      <c r="B1771" s="27"/>
      <c r="C1771" s="28"/>
      <c r="D1771" s="41" t="s">
        <v>143</v>
      </c>
      <c r="E1771" s="27"/>
      <c r="F1771" s="27"/>
      <c r="G1771" s="31"/>
    </row>
    <row r="1772" spans="2:7" ht="16.5">
      <c r="B1772" s="27"/>
      <c r="C1772" s="28"/>
      <c r="D1772" s="27"/>
      <c r="E1772" s="27"/>
      <c r="F1772" s="27"/>
      <c r="G1772" s="31"/>
    </row>
    <row r="1773" spans="2:7" ht="16.5">
      <c r="B1773" s="27"/>
      <c r="C1773" s="28">
        <v>8020</v>
      </c>
      <c r="D1773" s="33" t="s">
        <v>978</v>
      </c>
      <c r="E1773" s="27" t="s">
        <v>986</v>
      </c>
      <c r="F1773" s="27" t="s">
        <v>166</v>
      </c>
      <c r="G1773" s="31">
        <v>0.47</v>
      </c>
    </row>
    <row r="1774" spans="2:7" ht="16.5">
      <c r="B1774" s="27"/>
      <c r="C1774" s="28"/>
      <c r="D1774" s="41" t="s">
        <v>143</v>
      </c>
      <c r="E1774" s="27"/>
      <c r="F1774" s="27"/>
      <c r="G1774" s="31"/>
    </row>
    <row r="1775" spans="2:7" ht="16.5">
      <c r="B1775" s="27"/>
      <c r="C1775" s="28"/>
      <c r="D1775" s="27"/>
      <c r="E1775" s="27"/>
      <c r="F1775" s="27"/>
      <c r="G1775" s="31"/>
    </row>
    <row r="1776" spans="2:7" ht="16.5">
      <c r="B1776" s="27"/>
      <c r="C1776" s="28">
        <v>8024</v>
      </c>
      <c r="D1776" s="33" t="s">
        <v>976</v>
      </c>
      <c r="E1776" s="27" t="s">
        <v>981</v>
      </c>
      <c r="F1776" s="27" t="s">
        <v>984</v>
      </c>
      <c r="G1776" s="31">
        <v>0.8</v>
      </c>
    </row>
    <row r="1777" spans="2:7" ht="16.5">
      <c r="B1777" s="27"/>
      <c r="C1777" s="28"/>
      <c r="D1777" s="41" t="s">
        <v>137</v>
      </c>
      <c r="E1777" s="27"/>
      <c r="F1777" s="27"/>
      <c r="G1777" s="31"/>
    </row>
    <row r="1778" spans="2:7" ht="16.5">
      <c r="B1778" s="27"/>
      <c r="C1778" s="28"/>
      <c r="D1778" s="27"/>
      <c r="E1778" s="27"/>
      <c r="F1778" s="27"/>
      <c r="G1778" s="31"/>
    </row>
    <row r="1779" spans="2:7" ht="16.5">
      <c r="B1779" s="27"/>
      <c r="C1779" s="28">
        <v>8026</v>
      </c>
      <c r="D1779" s="33" t="s">
        <v>415</v>
      </c>
      <c r="E1779" s="27" t="s">
        <v>963</v>
      </c>
      <c r="F1779" s="27" t="s">
        <v>278</v>
      </c>
      <c r="G1779" s="31">
        <v>0.56</v>
      </c>
    </row>
    <row r="1780" spans="2:7" ht="16.5">
      <c r="B1780" s="27"/>
      <c r="C1780" s="28"/>
      <c r="D1780" s="41" t="s">
        <v>143</v>
      </c>
      <c r="E1780" s="27"/>
      <c r="F1780" s="27"/>
      <c r="G1780" s="31"/>
    </row>
    <row r="1781" spans="2:7" ht="16.5">
      <c r="B1781" s="27"/>
      <c r="C1781" s="28"/>
      <c r="D1781" s="27"/>
      <c r="E1781" s="27"/>
      <c r="F1781" s="27"/>
      <c r="G1781" s="31"/>
    </row>
    <row r="1782" spans="2:7" ht="16.5">
      <c r="B1782" s="27"/>
      <c r="C1782" s="28">
        <v>8027</v>
      </c>
      <c r="D1782" s="33" t="s">
        <v>278</v>
      </c>
      <c r="E1782" s="27" t="s">
        <v>981</v>
      </c>
      <c r="F1782" s="27" t="s">
        <v>415</v>
      </c>
      <c r="G1782" s="31">
        <v>0.23</v>
      </c>
    </row>
    <row r="1783" spans="2:7" ht="16.5">
      <c r="B1783" s="27"/>
      <c r="C1783" s="28"/>
      <c r="D1783" s="41" t="s">
        <v>143</v>
      </c>
      <c r="E1783" s="27"/>
      <c r="F1783" s="27"/>
      <c r="G1783" s="31"/>
    </row>
    <row r="1784" spans="2:7" ht="16.5">
      <c r="B1784" s="27"/>
      <c r="C1784" s="28"/>
      <c r="D1784" s="27"/>
      <c r="E1784" s="27"/>
      <c r="F1784" s="27"/>
      <c r="G1784" s="31"/>
    </row>
    <row r="1785" spans="2:7" ht="16.5">
      <c r="B1785" s="27"/>
      <c r="C1785" s="28">
        <v>8028</v>
      </c>
      <c r="D1785" s="33" t="s">
        <v>987</v>
      </c>
      <c r="E1785" s="27" t="s">
        <v>978</v>
      </c>
      <c r="F1785" s="27" t="s">
        <v>981</v>
      </c>
      <c r="G1785" s="31">
        <v>0.17</v>
      </c>
    </row>
    <row r="1786" spans="2:7" ht="16.5">
      <c r="B1786" s="27"/>
      <c r="C1786" s="28"/>
      <c r="D1786" s="41" t="s">
        <v>143</v>
      </c>
      <c r="E1786" s="27"/>
      <c r="F1786" s="27"/>
      <c r="G1786" s="31"/>
    </row>
    <row r="1787" spans="2:7" ht="16.5">
      <c r="B1787" s="27"/>
      <c r="C1787" s="28"/>
      <c r="D1787" s="27"/>
      <c r="E1787" s="27"/>
      <c r="F1787" s="27"/>
      <c r="G1787" s="31"/>
    </row>
    <row r="1788" spans="2:7" ht="16.5">
      <c r="B1788" s="27"/>
      <c r="C1788" s="28"/>
      <c r="D1788" s="27"/>
      <c r="E1788" s="27"/>
      <c r="F1788" s="27"/>
      <c r="G1788" s="31"/>
    </row>
    <row r="1789" spans="2:7" ht="16.5">
      <c r="B1789" s="27"/>
      <c r="C1789" s="28">
        <v>8030</v>
      </c>
      <c r="D1789" s="33" t="s">
        <v>979</v>
      </c>
      <c r="E1789" s="27" t="s">
        <v>988</v>
      </c>
      <c r="F1789" s="27" t="s">
        <v>989</v>
      </c>
      <c r="G1789" s="31">
        <v>0.01</v>
      </c>
    </row>
    <row r="1790" spans="2:7" ht="16.5">
      <c r="B1790" s="27"/>
      <c r="C1790" s="28"/>
      <c r="D1790" s="41" t="s">
        <v>143</v>
      </c>
      <c r="E1790" s="27"/>
      <c r="F1790" s="27"/>
      <c r="G1790" s="31"/>
    </row>
    <row r="1791" spans="2:7" ht="16.5">
      <c r="B1791" s="27"/>
      <c r="C1791" s="28"/>
      <c r="D1791" s="27"/>
      <c r="E1791" s="27"/>
      <c r="F1791" s="27"/>
      <c r="G1791" s="31"/>
    </row>
    <row r="1792" spans="2:7" ht="16.5">
      <c r="B1792" s="27"/>
      <c r="C1792" s="28">
        <v>8032</v>
      </c>
      <c r="D1792" s="33" t="s">
        <v>990</v>
      </c>
      <c r="E1792" s="27" t="s">
        <v>991</v>
      </c>
      <c r="F1792" s="27" t="s">
        <v>688</v>
      </c>
      <c r="G1792" s="31">
        <v>0.24</v>
      </c>
    </row>
    <row r="1793" spans="2:7" ht="16.5">
      <c r="B1793" s="27"/>
      <c r="C1793" s="28"/>
      <c r="D1793" s="41" t="s">
        <v>143</v>
      </c>
      <c r="E1793" s="27"/>
      <c r="F1793" s="27"/>
      <c r="G1793" s="31"/>
    </row>
    <row r="1794" spans="2:7" ht="16.5">
      <c r="B1794" s="27"/>
      <c r="C1794" s="28">
        <v>8034</v>
      </c>
      <c r="D1794" s="33" t="s">
        <v>985</v>
      </c>
      <c r="E1794" s="27" t="s">
        <v>166</v>
      </c>
      <c r="F1794" s="27" t="s">
        <v>958</v>
      </c>
      <c r="G1794" s="31">
        <v>0.63</v>
      </c>
    </row>
    <row r="1795" spans="2:7" ht="16.5">
      <c r="B1795" s="27"/>
      <c r="C1795" s="28"/>
      <c r="D1795" s="41" t="s">
        <v>143</v>
      </c>
      <c r="E1795" s="27"/>
      <c r="F1795" s="27"/>
      <c r="G1795" s="31"/>
    </row>
    <row r="1796" spans="2:7" ht="16.5">
      <c r="B1796" s="27"/>
      <c r="C1796" s="28"/>
      <c r="D1796" s="41"/>
      <c r="E1796" s="27"/>
      <c r="F1796" s="27"/>
      <c r="G1796" s="31"/>
    </row>
    <row r="1797" spans="2:7" ht="18">
      <c r="B1797" s="27"/>
      <c r="C1797" s="28"/>
      <c r="D1797" s="41"/>
      <c r="E1797" s="27"/>
      <c r="F1797" s="37" t="s">
        <v>189</v>
      </c>
      <c r="G1797" s="38">
        <f>SUM(G1746:G1794)</f>
        <v>6.2</v>
      </c>
    </row>
    <row r="1798" spans="2:7" ht="18">
      <c r="B1798" s="27"/>
      <c r="C1798" s="28"/>
      <c r="D1798" s="40"/>
      <c r="E1798" s="24" t="s">
        <v>37</v>
      </c>
      <c r="F1798" s="27"/>
      <c r="G1798" s="31"/>
    </row>
    <row r="1799" spans="2:8" ht="16.5">
      <c r="B1799" s="27"/>
      <c r="C1799" s="28"/>
      <c r="D1799" s="40"/>
      <c r="E1799" s="27"/>
      <c r="F1799" s="27"/>
      <c r="G1799" s="31"/>
      <c r="H1799" s="85"/>
    </row>
    <row r="1800" spans="2:7" ht="16.5">
      <c r="B1800" s="33" t="s">
        <v>508</v>
      </c>
      <c r="C1800" s="28"/>
      <c r="D1800" s="33" t="s">
        <v>957</v>
      </c>
      <c r="E1800" s="27" t="s">
        <v>958</v>
      </c>
      <c r="F1800" s="27" t="s">
        <v>182</v>
      </c>
      <c r="G1800" s="31">
        <v>0.791</v>
      </c>
    </row>
    <row r="1801" spans="2:7" ht="16.5">
      <c r="B1801" s="33" t="s">
        <v>101</v>
      </c>
      <c r="C1801" s="28"/>
      <c r="D1801" s="27"/>
      <c r="E1801" s="27"/>
      <c r="F1801" s="27"/>
      <c r="G1801" s="31"/>
    </row>
    <row r="1802" spans="2:8" ht="18">
      <c r="B1802" s="27"/>
      <c r="C1802" s="28"/>
      <c r="D1802" s="27"/>
      <c r="E1802" s="27"/>
      <c r="F1802" s="37" t="s">
        <v>117</v>
      </c>
      <c r="G1802" s="38">
        <f>SUM(G1800)</f>
        <v>0.791</v>
      </c>
      <c r="H1802" s="78"/>
    </row>
    <row r="1803" spans="2:7" ht="16.5">
      <c r="B1803" s="27"/>
      <c r="C1803" s="28"/>
      <c r="D1803" s="27"/>
      <c r="E1803" s="27"/>
      <c r="F1803" s="27"/>
      <c r="G1803" s="31"/>
    </row>
    <row r="1804" spans="2:7" ht="16.5">
      <c r="B1804" s="33" t="s">
        <v>352</v>
      </c>
      <c r="C1804" s="28"/>
      <c r="D1804" s="33" t="s">
        <v>98</v>
      </c>
      <c r="E1804" s="27" t="s">
        <v>958</v>
      </c>
      <c r="F1804" s="27" t="s">
        <v>100</v>
      </c>
      <c r="G1804" s="31">
        <v>0.199</v>
      </c>
    </row>
    <row r="1805" spans="2:7" ht="16.5">
      <c r="B1805" s="27"/>
      <c r="C1805" s="28"/>
      <c r="D1805" s="27"/>
      <c r="E1805" s="27"/>
      <c r="F1805" s="27"/>
      <c r="G1805" s="31"/>
    </row>
    <row r="1806" spans="2:7" ht="16.5">
      <c r="B1806" s="27"/>
      <c r="C1806" s="28"/>
      <c r="D1806" s="33" t="s">
        <v>962</v>
      </c>
      <c r="E1806" s="27" t="s">
        <v>113</v>
      </c>
      <c r="F1806" s="27" t="s">
        <v>963</v>
      </c>
      <c r="G1806" s="31">
        <v>0.396</v>
      </c>
    </row>
    <row r="1807" spans="2:7" ht="16.5">
      <c r="B1807" s="27"/>
      <c r="C1807" s="28"/>
      <c r="D1807" s="33" t="s">
        <v>964</v>
      </c>
      <c r="E1807" s="27"/>
      <c r="F1807" s="27"/>
      <c r="G1807" s="31"/>
    </row>
    <row r="1808" spans="2:7" ht="16.5">
      <c r="B1808" s="27"/>
      <c r="C1808" s="28"/>
      <c r="D1808" s="33" t="s">
        <v>768</v>
      </c>
      <c r="E1808" s="27" t="s">
        <v>958</v>
      </c>
      <c r="F1808" s="27" t="s">
        <v>230</v>
      </c>
      <c r="G1808" s="31">
        <v>0.175</v>
      </c>
    </row>
    <row r="1809" spans="2:7" ht="16.5">
      <c r="B1809" s="27"/>
      <c r="C1809" s="28"/>
      <c r="D1809" s="33" t="s">
        <v>965</v>
      </c>
      <c r="E1809" s="27"/>
      <c r="F1809" s="27"/>
      <c r="G1809" s="31"/>
    </row>
    <row r="1810" spans="2:256" ht="18">
      <c r="B1810" s="52"/>
      <c r="C1810" s="76"/>
      <c r="D1810" s="52"/>
      <c r="E1810" s="52"/>
      <c r="F1810" s="37" t="s">
        <v>966</v>
      </c>
      <c r="G1810" s="38">
        <f>G1806+G1808</f>
        <v>0.571</v>
      </c>
      <c r="H1810" s="78"/>
      <c r="I1810" s="78"/>
      <c r="J1810" s="78"/>
      <c r="K1810" s="78"/>
      <c r="L1810" s="78"/>
      <c r="M1810" s="78"/>
      <c r="N1810" s="78"/>
      <c r="O1810" s="78"/>
      <c r="P1810" s="78"/>
      <c r="Q1810" s="78"/>
      <c r="R1810" s="78"/>
      <c r="S1810" s="78"/>
      <c r="T1810" s="78"/>
      <c r="U1810" s="78"/>
      <c r="V1810" s="78"/>
      <c r="W1810" s="78"/>
      <c r="X1810" s="78"/>
      <c r="Y1810" s="78"/>
      <c r="Z1810" s="78"/>
      <c r="AA1810" s="78"/>
      <c r="AB1810" s="78"/>
      <c r="AC1810" s="78"/>
      <c r="AD1810" s="78"/>
      <c r="AE1810" s="78"/>
      <c r="AF1810" s="78"/>
      <c r="AG1810" s="78"/>
      <c r="AH1810" s="78"/>
      <c r="AI1810" s="78"/>
      <c r="AJ1810" s="78"/>
      <c r="AK1810" s="78"/>
      <c r="AL1810" s="78"/>
      <c r="AM1810" s="78"/>
      <c r="AN1810" s="78"/>
      <c r="AO1810" s="78"/>
      <c r="AP1810" s="78"/>
      <c r="AQ1810" s="78"/>
      <c r="AR1810" s="78"/>
      <c r="AS1810" s="78"/>
      <c r="AT1810" s="78"/>
      <c r="AU1810" s="78"/>
      <c r="AV1810" s="78"/>
      <c r="AW1810" s="78"/>
      <c r="AX1810" s="78"/>
      <c r="AY1810" s="78"/>
      <c r="AZ1810" s="78"/>
      <c r="BA1810" s="78"/>
      <c r="BB1810" s="78"/>
      <c r="BC1810" s="78"/>
      <c r="BD1810" s="78"/>
      <c r="BE1810" s="78"/>
      <c r="BF1810" s="78"/>
      <c r="BG1810" s="78"/>
      <c r="BH1810" s="78"/>
      <c r="BI1810" s="78"/>
      <c r="BJ1810" s="78"/>
      <c r="BK1810" s="78"/>
      <c r="BL1810" s="78"/>
      <c r="BM1810" s="78"/>
      <c r="BN1810" s="78"/>
      <c r="BO1810" s="78"/>
      <c r="BP1810" s="78"/>
      <c r="BQ1810" s="78"/>
      <c r="BR1810" s="78"/>
      <c r="BS1810" s="78"/>
      <c r="BT1810" s="78"/>
      <c r="BU1810" s="78"/>
      <c r="BV1810" s="78"/>
      <c r="BW1810" s="78"/>
      <c r="BX1810" s="78"/>
      <c r="BY1810" s="78"/>
      <c r="BZ1810" s="78"/>
      <c r="CA1810" s="78"/>
      <c r="CB1810" s="78"/>
      <c r="CC1810" s="78"/>
      <c r="CD1810" s="78"/>
      <c r="CE1810" s="78"/>
      <c r="CF1810" s="78"/>
      <c r="CG1810" s="78"/>
      <c r="CH1810" s="78"/>
      <c r="CI1810" s="78"/>
      <c r="CJ1810" s="78"/>
      <c r="CK1810" s="78"/>
      <c r="CL1810" s="78"/>
      <c r="CM1810" s="78"/>
      <c r="CN1810" s="78"/>
      <c r="CO1810" s="78"/>
      <c r="CP1810" s="78"/>
      <c r="CQ1810" s="78"/>
      <c r="CR1810" s="78"/>
      <c r="CS1810" s="78"/>
      <c r="CT1810" s="78"/>
      <c r="CU1810" s="78"/>
      <c r="CV1810" s="78"/>
      <c r="CW1810" s="78"/>
      <c r="CX1810" s="78"/>
      <c r="CY1810" s="78"/>
      <c r="CZ1810" s="78"/>
      <c r="DA1810" s="78"/>
      <c r="DB1810" s="78"/>
      <c r="DC1810" s="78"/>
      <c r="DD1810" s="78"/>
      <c r="DE1810" s="78"/>
      <c r="DF1810" s="78"/>
      <c r="DG1810" s="78"/>
      <c r="DH1810" s="78"/>
      <c r="DI1810" s="78"/>
      <c r="DJ1810" s="78"/>
      <c r="DK1810" s="78"/>
      <c r="DL1810" s="78"/>
      <c r="DM1810" s="78"/>
      <c r="DN1810" s="78"/>
      <c r="DO1810" s="78"/>
      <c r="DP1810" s="78"/>
      <c r="DQ1810" s="78"/>
      <c r="DR1810" s="78"/>
      <c r="DS1810" s="78"/>
      <c r="DT1810" s="78"/>
      <c r="DU1810" s="78"/>
      <c r="DV1810" s="78"/>
      <c r="DW1810" s="78"/>
      <c r="DX1810" s="78"/>
      <c r="DY1810" s="78"/>
      <c r="DZ1810" s="78"/>
      <c r="EA1810" s="78"/>
      <c r="EB1810" s="78"/>
      <c r="EC1810" s="78"/>
      <c r="ED1810" s="78"/>
      <c r="EE1810" s="78"/>
      <c r="EF1810" s="78"/>
      <c r="EG1810" s="78"/>
      <c r="EH1810" s="78"/>
      <c r="EI1810" s="78"/>
      <c r="EJ1810" s="78"/>
      <c r="EK1810" s="78"/>
      <c r="EL1810" s="78"/>
      <c r="EM1810" s="78"/>
      <c r="EN1810" s="78"/>
      <c r="EO1810" s="78"/>
      <c r="EP1810" s="78"/>
      <c r="EQ1810" s="78"/>
      <c r="ER1810" s="78"/>
      <c r="ES1810" s="78"/>
      <c r="ET1810" s="78"/>
      <c r="EU1810" s="78"/>
      <c r="EV1810" s="78"/>
      <c r="EW1810" s="78"/>
      <c r="EX1810" s="78"/>
      <c r="EY1810" s="78"/>
      <c r="EZ1810" s="78"/>
      <c r="FA1810" s="78"/>
      <c r="FB1810" s="78"/>
      <c r="FC1810" s="78"/>
      <c r="FD1810" s="78"/>
      <c r="FE1810" s="78"/>
      <c r="FF1810" s="78"/>
      <c r="FG1810" s="78"/>
      <c r="FH1810" s="78"/>
      <c r="FI1810" s="78"/>
      <c r="FJ1810" s="78"/>
      <c r="FK1810" s="78"/>
      <c r="FL1810" s="78"/>
      <c r="FM1810" s="78"/>
      <c r="FN1810" s="78"/>
      <c r="FO1810" s="78"/>
      <c r="FP1810" s="78"/>
      <c r="FQ1810" s="78"/>
      <c r="FR1810" s="78"/>
      <c r="FS1810" s="78"/>
      <c r="FT1810" s="78"/>
      <c r="FU1810" s="78"/>
      <c r="FV1810" s="78"/>
      <c r="FW1810" s="78"/>
      <c r="FX1810" s="78"/>
      <c r="FY1810" s="78"/>
      <c r="FZ1810" s="78"/>
      <c r="GA1810" s="78"/>
      <c r="GB1810" s="78"/>
      <c r="GC1810" s="78"/>
      <c r="GD1810" s="78"/>
      <c r="GE1810" s="78"/>
      <c r="GF1810" s="78"/>
      <c r="GG1810" s="78"/>
      <c r="GH1810" s="78"/>
      <c r="GI1810" s="78"/>
      <c r="GJ1810" s="78"/>
      <c r="GK1810" s="78"/>
      <c r="GL1810" s="78"/>
      <c r="GM1810" s="78"/>
      <c r="GN1810" s="78"/>
      <c r="GO1810" s="78"/>
      <c r="GP1810" s="78"/>
      <c r="GQ1810" s="78"/>
      <c r="GR1810" s="78"/>
      <c r="GS1810" s="78"/>
      <c r="GT1810" s="78"/>
      <c r="GU1810" s="78"/>
      <c r="GV1810" s="78"/>
      <c r="GW1810" s="78"/>
      <c r="GX1810" s="78"/>
      <c r="GY1810" s="78"/>
      <c r="GZ1810" s="78"/>
      <c r="HA1810" s="78"/>
      <c r="HB1810" s="78"/>
      <c r="HC1810" s="78"/>
      <c r="HD1810" s="78"/>
      <c r="HE1810" s="78"/>
      <c r="HF1810" s="78"/>
      <c r="HG1810" s="78"/>
      <c r="HH1810" s="78"/>
      <c r="HI1810" s="78"/>
      <c r="HJ1810" s="78"/>
      <c r="HK1810" s="78"/>
      <c r="HL1810" s="78"/>
      <c r="HM1810" s="78"/>
      <c r="HN1810" s="78"/>
      <c r="HO1810" s="78"/>
      <c r="HP1810" s="78"/>
      <c r="HQ1810" s="78"/>
      <c r="HR1810" s="78"/>
      <c r="HS1810" s="78"/>
      <c r="HT1810" s="78"/>
      <c r="HU1810" s="78"/>
      <c r="HV1810" s="78"/>
      <c r="HW1810" s="78"/>
      <c r="HX1810" s="78"/>
      <c r="HY1810" s="78"/>
      <c r="HZ1810" s="78"/>
      <c r="IA1810" s="78"/>
      <c r="IB1810" s="78"/>
      <c r="IC1810" s="78"/>
      <c r="ID1810" s="78"/>
      <c r="IE1810" s="78"/>
      <c r="IF1810" s="78"/>
      <c r="IG1810" s="78"/>
      <c r="IH1810" s="78"/>
      <c r="II1810" s="78"/>
      <c r="IJ1810" s="78"/>
      <c r="IK1810" s="78"/>
      <c r="IL1810" s="78"/>
      <c r="IM1810" s="78"/>
      <c r="IN1810" s="78"/>
      <c r="IO1810" s="78"/>
      <c r="IP1810" s="78"/>
      <c r="IQ1810" s="78"/>
      <c r="IR1810" s="78"/>
      <c r="IS1810" s="78"/>
      <c r="IT1810" s="78"/>
      <c r="IU1810" s="78"/>
      <c r="IV1810" s="78"/>
    </row>
    <row r="1811" spans="2:7" ht="16.5">
      <c r="B1811" s="27"/>
      <c r="C1811" s="28"/>
      <c r="D1811" s="27"/>
      <c r="E1811" s="27"/>
      <c r="F1811" s="27"/>
      <c r="G1811" s="31"/>
    </row>
    <row r="1812" spans="2:7" ht="16.5">
      <c r="B1812" s="27"/>
      <c r="C1812" s="28"/>
      <c r="D1812" s="33" t="s">
        <v>992</v>
      </c>
      <c r="E1812" s="27" t="s">
        <v>230</v>
      </c>
      <c r="F1812" s="27" t="s">
        <v>993</v>
      </c>
      <c r="G1812" s="31">
        <v>0.153</v>
      </c>
    </row>
    <row r="1813" spans="2:7" ht="16.5">
      <c r="B1813" s="27"/>
      <c r="C1813" s="28"/>
      <c r="D1813" s="27"/>
      <c r="E1813" s="27"/>
      <c r="F1813" s="27"/>
      <c r="G1813" s="31"/>
    </row>
    <row r="1814" spans="2:7" ht="16.5">
      <c r="B1814" s="27"/>
      <c r="C1814" s="28"/>
      <c r="D1814" s="33" t="s">
        <v>970</v>
      </c>
      <c r="E1814" s="27" t="s">
        <v>958</v>
      </c>
      <c r="F1814" s="27" t="s">
        <v>100</v>
      </c>
      <c r="G1814" s="31">
        <v>0.272</v>
      </c>
    </row>
    <row r="1815" spans="2:7" ht="16.5">
      <c r="B1815" s="27"/>
      <c r="C1815" s="28"/>
      <c r="D1815" s="27"/>
      <c r="E1815" s="27"/>
      <c r="F1815" s="27"/>
      <c r="G1815" s="31"/>
    </row>
    <row r="1816" spans="2:7" ht="16.5">
      <c r="B1816" s="27"/>
      <c r="C1816" s="28">
        <v>8204</v>
      </c>
      <c r="D1816" s="33" t="s">
        <v>994</v>
      </c>
      <c r="E1816" s="27" t="s">
        <v>971</v>
      </c>
      <c r="F1816" s="27" t="s">
        <v>113</v>
      </c>
      <c r="G1816" s="31">
        <v>0.67</v>
      </c>
    </row>
    <row r="1817" spans="2:7" ht="16.5">
      <c r="B1817" s="27"/>
      <c r="C1817" s="28"/>
      <c r="D1817" s="41" t="s">
        <v>1085</v>
      </c>
      <c r="E1817" s="27"/>
      <c r="F1817" s="27"/>
      <c r="G1817" s="31"/>
    </row>
    <row r="1818" spans="2:7" ht="16.5">
      <c r="B1818" s="27"/>
      <c r="C1818" s="28"/>
      <c r="D1818" s="27"/>
      <c r="E1818" s="27"/>
      <c r="F1818" s="27"/>
      <c r="G1818" s="31"/>
    </row>
    <row r="1819" spans="2:7" ht="16.5">
      <c r="B1819" s="27"/>
      <c r="C1819" s="28">
        <v>8210</v>
      </c>
      <c r="D1819" s="33" t="s">
        <v>971</v>
      </c>
      <c r="E1819" s="27" t="s">
        <v>994</v>
      </c>
      <c r="F1819" s="27" t="s">
        <v>963</v>
      </c>
      <c r="G1819" s="31">
        <v>0.88</v>
      </c>
    </row>
    <row r="1820" spans="2:7" ht="16.5">
      <c r="B1820" s="27"/>
      <c r="C1820" s="28"/>
      <c r="D1820" s="41" t="s">
        <v>1086</v>
      </c>
      <c r="E1820" s="27"/>
      <c r="F1820" s="27"/>
      <c r="G1820" s="31"/>
    </row>
    <row r="1821" spans="2:7" ht="16.5">
      <c r="B1821" s="27"/>
      <c r="C1821" s="28"/>
      <c r="D1821" s="27"/>
      <c r="E1821" s="27"/>
      <c r="F1821" s="27"/>
      <c r="G1821" s="31"/>
    </row>
    <row r="1822" spans="2:7" ht="18">
      <c r="B1822" s="27"/>
      <c r="C1822" s="28"/>
      <c r="D1822" s="27"/>
      <c r="E1822" s="27"/>
      <c r="F1822" s="37" t="s">
        <v>144</v>
      </c>
      <c r="G1822" s="38">
        <f>SUM(G1804:G1819)-G1810</f>
        <v>2.745</v>
      </c>
    </row>
    <row r="1823" spans="2:7" ht="16.5">
      <c r="B1823" s="27"/>
      <c r="C1823" s="28"/>
      <c r="D1823" s="27"/>
      <c r="E1823" s="27"/>
      <c r="F1823" s="27"/>
      <c r="G1823" s="31"/>
    </row>
    <row r="1824" spans="2:7" ht="16.5">
      <c r="B1824" s="33" t="s">
        <v>258</v>
      </c>
      <c r="C1824" s="28">
        <v>8202</v>
      </c>
      <c r="D1824" s="33" t="s">
        <v>995</v>
      </c>
      <c r="E1824" s="27" t="s">
        <v>981</v>
      </c>
      <c r="F1824" s="27" t="s">
        <v>996</v>
      </c>
      <c r="G1824" s="31">
        <v>0.35</v>
      </c>
    </row>
    <row r="1825" spans="2:7" ht="16.5">
      <c r="B1825" s="27"/>
      <c r="C1825" s="28"/>
      <c r="D1825" s="41" t="s">
        <v>1078</v>
      </c>
      <c r="E1825" s="27"/>
      <c r="F1825" s="27"/>
      <c r="G1825" s="31"/>
    </row>
    <row r="1826" spans="2:7" ht="16.5">
      <c r="B1826" s="27"/>
      <c r="C1826" s="28"/>
      <c r="D1826" s="27"/>
      <c r="E1826" s="27"/>
      <c r="F1826" s="27"/>
      <c r="G1826" s="31"/>
    </row>
    <row r="1827" spans="2:7" ht="16.5">
      <c r="B1827" s="27"/>
      <c r="C1827" s="28">
        <v>8206</v>
      </c>
      <c r="D1827" s="33" t="s">
        <v>982</v>
      </c>
      <c r="E1827" s="27" t="s">
        <v>958</v>
      </c>
      <c r="F1827" s="27" t="s">
        <v>1091</v>
      </c>
      <c r="G1827" s="31">
        <v>0.25</v>
      </c>
    </row>
    <row r="1828" spans="2:7" ht="16.5">
      <c r="B1828" s="27"/>
      <c r="C1828" s="28"/>
      <c r="D1828" s="41" t="s">
        <v>1055</v>
      </c>
      <c r="E1828" s="27"/>
      <c r="F1828" s="27"/>
      <c r="G1828" s="31"/>
    </row>
    <row r="1829" spans="2:7" ht="16.5">
      <c r="B1829" s="27"/>
      <c r="C1829" s="28"/>
      <c r="D1829" s="27"/>
      <c r="E1829" s="27"/>
      <c r="F1829" s="27"/>
      <c r="G1829" s="31"/>
    </row>
    <row r="1830" spans="2:7" ht="16.5">
      <c r="B1830" s="27"/>
      <c r="C1830" s="28">
        <v>8207</v>
      </c>
      <c r="D1830" s="33" t="s">
        <v>983</v>
      </c>
      <c r="E1830" s="27" t="s">
        <v>958</v>
      </c>
      <c r="F1830" s="27" t="s">
        <v>182</v>
      </c>
      <c r="G1830" s="31">
        <v>0.91</v>
      </c>
    </row>
    <row r="1831" spans="2:7" ht="16.5">
      <c r="B1831" s="27"/>
      <c r="C1831" s="28"/>
      <c r="D1831" s="41" t="s">
        <v>1064</v>
      </c>
      <c r="E1831" s="27"/>
      <c r="F1831" s="27"/>
      <c r="G1831" s="31"/>
    </row>
    <row r="1832" spans="2:7" ht="16.5">
      <c r="B1832" s="27"/>
      <c r="C1832" s="28">
        <v>8208</v>
      </c>
      <c r="D1832" s="33" t="s">
        <v>688</v>
      </c>
      <c r="E1832" s="27" t="s">
        <v>958</v>
      </c>
      <c r="F1832" s="27" t="s">
        <v>100</v>
      </c>
      <c r="G1832" s="31">
        <v>0.24</v>
      </c>
    </row>
    <row r="1833" spans="2:7" ht="16.5">
      <c r="B1833" s="27"/>
      <c r="C1833" s="28"/>
      <c r="D1833" s="41" t="s">
        <v>1073</v>
      </c>
      <c r="E1833" s="27"/>
      <c r="F1833" s="27"/>
      <c r="G1833" s="31"/>
    </row>
    <row r="1834" spans="2:7" ht="16.5">
      <c r="B1834" s="27"/>
      <c r="C1834" s="28"/>
      <c r="D1834" s="27"/>
      <c r="E1834" s="27"/>
      <c r="F1834" s="27"/>
      <c r="G1834" s="31"/>
    </row>
    <row r="1835" spans="2:7" ht="16.5">
      <c r="B1835" s="27"/>
      <c r="C1835" s="28">
        <v>8212</v>
      </c>
      <c r="D1835" s="33" t="s">
        <v>415</v>
      </c>
      <c r="E1835" s="27" t="s">
        <v>995</v>
      </c>
      <c r="F1835" s="27" t="s">
        <v>963</v>
      </c>
      <c r="G1835" s="31">
        <v>0.43</v>
      </c>
    </row>
    <row r="1836" spans="2:7" ht="16.5">
      <c r="B1836" s="27"/>
      <c r="C1836" s="28"/>
      <c r="D1836" s="41" t="s">
        <v>55</v>
      </c>
      <c r="E1836" s="27"/>
      <c r="F1836" s="27"/>
      <c r="G1836" s="31"/>
    </row>
    <row r="1837" spans="2:7" ht="16.5">
      <c r="B1837" s="27"/>
      <c r="C1837" s="28"/>
      <c r="D1837" s="27"/>
      <c r="E1837" s="27"/>
      <c r="F1837" s="27"/>
      <c r="G1837" s="31"/>
    </row>
    <row r="1838" spans="2:7" ht="16.5">
      <c r="B1838" s="27"/>
      <c r="C1838" s="28">
        <v>8216</v>
      </c>
      <c r="D1838" s="33" t="s">
        <v>985</v>
      </c>
      <c r="E1838" s="27" t="s">
        <v>958</v>
      </c>
      <c r="F1838" s="27" t="s">
        <v>230</v>
      </c>
      <c r="G1838" s="31">
        <v>0.13</v>
      </c>
    </row>
    <row r="1839" spans="2:7" ht="16.5">
      <c r="B1839" s="27"/>
      <c r="C1839" s="28"/>
      <c r="D1839" s="41" t="s">
        <v>1053</v>
      </c>
      <c r="E1839" s="27"/>
      <c r="F1839" s="27"/>
      <c r="G1839" s="31"/>
    </row>
    <row r="1840" spans="2:7" ht="16.5">
      <c r="B1840" s="27"/>
      <c r="C1840" s="28"/>
      <c r="D1840" s="41"/>
      <c r="E1840" s="27"/>
      <c r="F1840" s="27"/>
      <c r="G1840" s="31"/>
    </row>
    <row r="1841" spans="2:7" ht="18">
      <c r="B1841" s="27"/>
      <c r="C1841" s="28"/>
      <c r="D1841" s="41"/>
      <c r="E1841" s="27"/>
      <c r="F1841" s="37" t="s">
        <v>189</v>
      </c>
      <c r="G1841" s="38">
        <f>SUM(G1824:G1838)</f>
        <v>2.31</v>
      </c>
    </row>
    <row r="1842" spans="2:7" ht="16.5">
      <c r="B1842" s="27"/>
      <c r="C1842" s="28"/>
      <c r="D1842" s="40"/>
      <c r="E1842" s="27"/>
      <c r="F1842" s="27"/>
      <c r="G1842" s="31"/>
    </row>
    <row r="1843" spans="2:7" ht="18">
      <c r="B1843" s="5"/>
      <c r="C1843" s="42"/>
      <c r="D1843" s="5"/>
      <c r="E1843" s="30" t="s">
        <v>997</v>
      </c>
      <c r="F1843" s="50" t="s">
        <v>212</v>
      </c>
      <c r="G1843" s="51">
        <v>0</v>
      </c>
    </row>
    <row r="1844" spans="2:7" ht="18">
      <c r="B1844" s="27"/>
      <c r="C1844" s="28"/>
      <c r="D1844" s="27"/>
      <c r="E1844" s="27"/>
      <c r="F1844" s="37" t="s">
        <v>954</v>
      </c>
      <c r="G1844" s="38">
        <f>G1725+G1802</f>
        <v>0.8500000000000001</v>
      </c>
    </row>
    <row r="1845" spans="2:7" ht="18">
      <c r="B1845" s="27"/>
      <c r="C1845" s="28"/>
      <c r="D1845" s="27"/>
      <c r="E1845" s="27"/>
      <c r="F1845" s="37" t="s">
        <v>215</v>
      </c>
      <c r="G1845" s="38">
        <f>G1744+G1822</f>
        <v>7.396</v>
      </c>
    </row>
    <row r="1846" spans="2:7" ht="18">
      <c r="B1846" s="27"/>
      <c r="C1846" s="28"/>
      <c r="D1846" s="27"/>
      <c r="E1846" s="27"/>
      <c r="F1846" s="37" t="s">
        <v>216</v>
      </c>
      <c r="G1846" s="38">
        <f>G1797+G1841</f>
        <v>8.51</v>
      </c>
    </row>
    <row r="1847" spans="2:7" ht="18">
      <c r="B1847" s="27"/>
      <c r="C1847" s="28"/>
      <c r="D1847" s="27"/>
      <c r="E1847" s="27"/>
      <c r="F1847" s="37" t="s">
        <v>956</v>
      </c>
      <c r="G1847" s="38">
        <f>SUM(G1844:G1846)</f>
        <v>16.756</v>
      </c>
    </row>
    <row r="1848" spans="2:7" ht="18">
      <c r="B1848" s="27"/>
      <c r="C1848" s="28"/>
      <c r="D1848" s="27"/>
      <c r="E1848" s="27"/>
      <c r="F1848" s="37" t="s">
        <v>218</v>
      </c>
      <c r="G1848" s="38">
        <v>19.26</v>
      </c>
    </row>
    <row r="1849" spans="2:7" ht="16.5">
      <c r="B1849" s="27"/>
      <c r="C1849" s="28"/>
      <c r="D1849" s="27"/>
      <c r="E1849" s="27"/>
      <c r="F1849" s="27"/>
      <c r="G1849" s="31"/>
    </row>
    <row r="1850" spans="2:7" ht="18">
      <c r="B1850" s="27"/>
      <c r="C1850" s="28"/>
      <c r="D1850" s="27"/>
      <c r="E1850" s="27"/>
      <c r="F1850" s="37" t="s">
        <v>219</v>
      </c>
      <c r="G1850" s="38">
        <f>G1847+G1848</f>
        <v>36.016000000000005</v>
      </c>
    </row>
    <row r="1851" spans="2:7" ht="18">
      <c r="B1851" s="46"/>
      <c r="C1851" s="47"/>
      <c r="D1851" s="46"/>
      <c r="E1851" s="46"/>
      <c r="F1851" s="54" t="s">
        <v>220</v>
      </c>
      <c r="G1851" s="55">
        <f>G1847/G1850*100</f>
        <v>46.52376721457129</v>
      </c>
    </row>
    <row r="1852" spans="2:7" ht="16.5">
      <c r="B1852" s="59"/>
      <c r="C1852" s="57"/>
      <c r="D1852" s="59"/>
      <c r="E1852" s="59"/>
      <c r="F1852" s="59"/>
      <c r="G1852" s="94"/>
    </row>
    <row r="1853" spans="3:7" ht="16.5">
      <c r="C1853" s="3"/>
      <c r="G1853" s="4"/>
    </row>
    <row r="1854" spans="3:7" ht="16.5">
      <c r="C1854" s="3"/>
      <c r="G1854" s="4"/>
    </row>
    <row r="1855" spans="3:7" ht="16.5">
      <c r="C1855" s="3"/>
      <c r="G1855" s="4"/>
    </row>
    <row r="1856" spans="3:7" ht="16.5">
      <c r="C1856" s="3"/>
      <c r="G1856" s="4"/>
    </row>
    <row r="1857" spans="3:7" ht="16.5">
      <c r="C1857" s="3"/>
      <c r="G1857" s="4"/>
    </row>
    <row r="1858" spans="3:7" ht="16.5">
      <c r="C1858" s="3"/>
      <c r="G1858" s="4"/>
    </row>
    <row r="1859" spans="3:7" ht="16.5">
      <c r="C1859" s="3"/>
      <c r="G1859" s="4"/>
    </row>
    <row r="1860" spans="3:7" ht="16.5">
      <c r="C1860" s="3"/>
      <c r="G1860" s="4"/>
    </row>
    <row r="1861" spans="3:7" ht="16.5">
      <c r="C1861" s="3"/>
      <c r="G1861" s="4"/>
    </row>
    <row r="1862" spans="3:7" ht="16.5">
      <c r="C1862" s="3"/>
      <c r="G1862" s="4"/>
    </row>
    <row r="1863" spans="3:7" ht="16.5">
      <c r="C1863" s="3"/>
      <c r="G1863" s="4"/>
    </row>
    <row r="1864" spans="3:7" ht="16.5">
      <c r="C1864" s="3"/>
      <c r="G1864" s="4"/>
    </row>
    <row r="1865" spans="3:7" ht="16.5">
      <c r="C1865" s="3"/>
      <c r="G1865" s="4"/>
    </row>
    <row r="1866" spans="3:7" ht="16.5">
      <c r="C1866" s="3"/>
      <c r="G1866" s="4"/>
    </row>
    <row r="1867" spans="3:7" ht="16.5">
      <c r="C1867" s="3"/>
      <c r="G1867" s="4"/>
    </row>
    <row r="1868" spans="3:7" ht="16.5">
      <c r="C1868" s="3"/>
      <c r="G1868" s="4"/>
    </row>
    <row r="1869" spans="3:7" ht="16.5">
      <c r="C1869" s="3"/>
      <c r="G1869" s="4"/>
    </row>
    <row r="1870" spans="3:7" ht="16.5">
      <c r="C1870" s="3"/>
      <c r="G1870" s="4"/>
    </row>
    <row r="1871" spans="3:7" ht="16.5">
      <c r="C1871" s="3"/>
      <c r="G1871" s="4"/>
    </row>
    <row r="1872" spans="3:7" ht="16.5">
      <c r="C1872" s="3"/>
      <c r="G1872" s="4"/>
    </row>
    <row r="1873" spans="3:7" ht="16.5">
      <c r="C1873" s="3"/>
      <c r="G1873" s="4"/>
    </row>
    <row r="1874" spans="3:7" ht="16.5">
      <c r="C1874" s="3"/>
      <c r="G1874" s="4"/>
    </row>
    <row r="1875" spans="3:7" ht="16.5">
      <c r="C1875" s="3"/>
      <c r="G1875" s="4"/>
    </row>
    <row r="1876" spans="3:7" ht="16.5">
      <c r="C1876" s="3"/>
      <c r="G1876" s="4"/>
    </row>
    <row r="1877" spans="3:7" ht="16.5">
      <c r="C1877" s="3"/>
      <c r="G1877" s="4"/>
    </row>
    <row r="1878" spans="3:7" ht="16.5">
      <c r="C1878" s="3"/>
      <c r="G1878" s="4"/>
    </row>
    <row r="1879" spans="3:7" ht="16.5">
      <c r="C1879" s="3"/>
      <c r="G1879" s="4"/>
    </row>
    <row r="1880" spans="3:7" ht="16.5">
      <c r="C1880" s="3"/>
      <c r="G1880" s="4"/>
    </row>
    <row r="1881" spans="3:7" ht="16.5">
      <c r="C1881" s="3"/>
      <c r="G1881" s="4"/>
    </row>
    <row r="1882" spans="3:7" ht="16.5">
      <c r="C1882" s="3"/>
      <c r="G1882" s="4"/>
    </row>
    <row r="1883" spans="3:7" ht="16.5">
      <c r="C1883" s="3"/>
      <c r="G1883" s="4"/>
    </row>
    <row r="1884" spans="3:7" ht="16.5">
      <c r="C1884" s="3"/>
      <c r="G1884" s="4"/>
    </row>
    <row r="1885" spans="3:7" ht="16.5">
      <c r="C1885" s="3"/>
      <c r="G1885" s="4"/>
    </row>
    <row r="1886" spans="3:7" ht="16.5">
      <c r="C1886" s="3"/>
      <c r="G1886" s="4"/>
    </row>
    <row r="1887" spans="3:7" ht="16.5">
      <c r="C1887" s="3"/>
      <c r="G1887" s="4"/>
    </row>
    <row r="1888" spans="3:7" ht="16.5">
      <c r="C1888" s="3"/>
      <c r="G1888" s="4"/>
    </row>
    <row r="1889" spans="3:7" ht="16.5">
      <c r="C1889" s="3"/>
      <c r="G1889" s="4"/>
    </row>
    <row r="1890" spans="3:7" ht="16.5">
      <c r="C1890" s="3"/>
      <c r="G1890" s="4"/>
    </row>
    <row r="1891" spans="3:7" ht="16.5">
      <c r="C1891" s="3"/>
      <c r="G1891" s="4"/>
    </row>
    <row r="1892" spans="3:7" ht="16.5">
      <c r="C1892" s="3"/>
      <c r="G1892" s="4"/>
    </row>
    <row r="1893" spans="3:7" ht="16.5">
      <c r="C1893" s="3"/>
      <c r="G1893" s="4"/>
    </row>
    <row r="1894" spans="3:7" ht="16.5">
      <c r="C1894" s="3"/>
      <c r="G1894" s="4"/>
    </row>
    <row r="1895" spans="3:7" ht="16.5">
      <c r="C1895" s="3"/>
      <c r="G1895" s="4"/>
    </row>
    <row r="1896" spans="3:7" ht="16.5">
      <c r="C1896" s="3"/>
      <c r="G1896" s="4"/>
    </row>
    <row r="1897" spans="3:7" ht="16.5">
      <c r="C1897" s="3"/>
      <c r="G1897" s="4"/>
    </row>
    <row r="1898" spans="3:7" ht="16.5">
      <c r="C1898" s="3"/>
      <c r="G1898" s="4"/>
    </row>
    <row r="1899" spans="3:7" ht="16.5">
      <c r="C1899" s="3"/>
      <c r="G1899" s="4"/>
    </row>
    <row r="1900" spans="3:7" ht="16.5">
      <c r="C1900" s="3"/>
      <c r="G1900" s="4"/>
    </row>
    <row r="1901" spans="3:7" ht="16.5">
      <c r="C1901" s="3"/>
      <c r="G1901" s="4"/>
    </row>
    <row r="1902" spans="3:7" ht="16.5">
      <c r="C1902" s="3"/>
      <c r="G1902" s="4"/>
    </row>
    <row r="1903" spans="3:7" ht="16.5">
      <c r="C1903" s="3"/>
      <c r="G1903" s="4"/>
    </row>
    <row r="1904" spans="3:7" ht="16.5">
      <c r="C1904" s="3"/>
      <c r="G1904" s="4"/>
    </row>
    <row r="1905" spans="3:7" ht="16.5">
      <c r="C1905" s="3"/>
      <c r="G1905" s="4"/>
    </row>
    <row r="1906" spans="3:7" ht="16.5">
      <c r="C1906" s="3"/>
      <c r="G1906" s="4"/>
    </row>
    <row r="1907" spans="3:7" ht="16.5">
      <c r="C1907" s="3"/>
      <c r="G1907" s="4"/>
    </row>
    <row r="1908" spans="3:7" ht="16.5">
      <c r="C1908" s="3"/>
      <c r="G1908" s="4"/>
    </row>
    <row r="1909" spans="3:7" ht="16.5">
      <c r="C1909" s="3"/>
      <c r="G1909" s="4"/>
    </row>
    <row r="1910" spans="3:7" ht="16.5">
      <c r="C1910" s="3"/>
      <c r="G1910" s="4"/>
    </row>
    <row r="1911" spans="3:7" ht="16.5">
      <c r="C1911" s="3"/>
      <c r="G1911" s="4"/>
    </row>
    <row r="1912" spans="3:7" ht="16.5">
      <c r="C1912" s="3"/>
      <c r="G1912" s="4"/>
    </row>
    <row r="1913" spans="3:7" ht="16.5">
      <c r="C1913" s="3"/>
      <c r="G1913" s="4"/>
    </row>
    <row r="1914" spans="3:7" ht="16.5">
      <c r="C1914" s="3"/>
      <c r="G1914" s="4"/>
    </row>
    <row r="1915" spans="3:7" ht="16.5">
      <c r="C1915" s="3"/>
      <c r="G1915" s="4"/>
    </row>
    <row r="1916" spans="3:7" ht="16.5">
      <c r="C1916" s="3"/>
      <c r="G1916" s="4"/>
    </row>
    <row r="1917" spans="3:7" ht="16.5">
      <c r="C1917" s="3"/>
      <c r="G1917" s="4"/>
    </row>
    <row r="1918" spans="3:7" ht="16.5">
      <c r="C1918" s="3"/>
      <c r="G1918" s="4"/>
    </row>
    <row r="1919" spans="3:7" ht="16.5">
      <c r="C1919" s="3"/>
      <c r="G1919" s="4"/>
    </row>
    <row r="1920" spans="3:7" ht="16.5">
      <c r="C1920" s="3"/>
      <c r="G1920" s="4"/>
    </row>
    <row r="1921" spans="3:7" ht="16.5">
      <c r="C1921" s="3"/>
      <c r="G1921" s="4"/>
    </row>
    <row r="1922" spans="3:7" ht="16.5">
      <c r="C1922" s="3"/>
      <c r="G1922" s="4"/>
    </row>
    <row r="1923" spans="3:7" ht="16.5">
      <c r="C1923" s="3"/>
      <c r="G1923" s="4"/>
    </row>
    <row r="1924" spans="3:7" ht="16.5">
      <c r="C1924" s="3"/>
      <c r="G1924" s="4"/>
    </row>
    <row r="1925" spans="3:7" ht="16.5">
      <c r="C1925" s="3"/>
      <c r="G1925" s="4"/>
    </row>
    <row r="1926" spans="3:7" ht="16.5">
      <c r="C1926" s="3"/>
      <c r="G1926" s="4"/>
    </row>
    <row r="1927" spans="3:7" ht="16.5">
      <c r="C1927" s="3"/>
      <c r="G1927" s="4"/>
    </row>
    <row r="1928" spans="3:7" ht="16.5">
      <c r="C1928" s="3"/>
      <c r="G1928" s="4"/>
    </row>
    <row r="1929" spans="3:7" ht="16.5">
      <c r="C1929" s="3"/>
      <c r="G1929" s="4"/>
    </row>
    <row r="1930" spans="3:7" ht="16.5">
      <c r="C1930" s="3"/>
      <c r="G1930" s="4"/>
    </row>
    <row r="1931" spans="3:7" ht="16.5">
      <c r="C1931" s="3"/>
      <c r="G1931" s="4"/>
    </row>
    <row r="1932" spans="3:7" ht="16.5">
      <c r="C1932" s="3"/>
      <c r="G1932" s="4"/>
    </row>
    <row r="1933" spans="3:7" ht="16.5">
      <c r="C1933" s="3"/>
      <c r="G1933" s="4"/>
    </row>
    <row r="1934" spans="3:7" ht="16.5">
      <c r="C1934" s="3"/>
      <c r="G1934" s="4"/>
    </row>
    <row r="1935" spans="3:7" ht="16.5">
      <c r="C1935" s="3"/>
      <c r="G1935" s="4"/>
    </row>
    <row r="1936" spans="3:7" ht="16.5">
      <c r="C1936" s="3"/>
      <c r="G1936" s="4"/>
    </row>
    <row r="1937" spans="3:7" ht="16.5">
      <c r="C1937" s="3"/>
      <c r="G1937" s="4"/>
    </row>
    <row r="1938" spans="3:7" ht="16.5">
      <c r="C1938" s="3"/>
      <c r="G1938" s="4"/>
    </row>
    <row r="1939" spans="3:7" ht="16.5">
      <c r="C1939" s="3"/>
      <c r="G1939" s="4"/>
    </row>
    <row r="1940" spans="3:7" ht="16.5">
      <c r="C1940" s="3"/>
      <c r="G1940" s="4"/>
    </row>
    <row r="1941" spans="3:7" ht="16.5">
      <c r="C1941" s="3"/>
      <c r="G1941" s="4"/>
    </row>
    <row r="1942" spans="3:7" ht="16.5">
      <c r="C1942" s="3"/>
      <c r="G1942" s="4"/>
    </row>
    <row r="1943" spans="3:7" ht="16.5">
      <c r="C1943" s="3"/>
      <c r="G1943" s="4"/>
    </row>
    <row r="1944" spans="3:7" ht="16.5">
      <c r="C1944" s="3"/>
      <c r="G1944" s="4"/>
    </row>
    <row r="1945" spans="3:7" ht="16.5">
      <c r="C1945" s="3"/>
      <c r="G1945" s="4"/>
    </row>
    <row r="1946" spans="3:7" ht="16.5">
      <c r="C1946" s="3"/>
      <c r="G1946" s="4"/>
    </row>
    <row r="1947" spans="3:7" ht="16.5">
      <c r="C1947" s="3"/>
      <c r="G1947" s="4"/>
    </row>
    <row r="1948" spans="3:7" ht="16.5">
      <c r="C1948" s="3"/>
      <c r="G1948" s="4"/>
    </row>
    <row r="1949" spans="3:7" ht="16.5">
      <c r="C1949" s="3"/>
      <c r="G1949" s="4"/>
    </row>
    <row r="1950" spans="3:7" ht="16.5">
      <c r="C1950" s="3"/>
      <c r="G1950" s="4"/>
    </row>
    <row r="1951" spans="3:7" ht="16.5">
      <c r="C1951" s="3"/>
      <c r="G1951" s="4"/>
    </row>
    <row r="1952" spans="3:7" ht="16.5">
      <c r="C1952" s="3"/>
      <c r="G1952" s="4"/>
    </row>
    <row r="1953" spans="3:7" ht="16.5">
      <c r="C1953" s="3"/>
      <c r="G1953" s="4"/>
    </row>
    <row r="1954" spans="3:7" ht="16.5">
      <c r="C1954" s="3"/>
      <c r="G1954" s="4"/>
    </row>
    <row r="1955" spans="3:7" ht="16.5">
      <c r="C1955" s="3"/>
      <c r="G1955" s="4"/>
    </row>
    <row r="1956" spans="3:7" ht="16.5">
      <c r="C1956" s="3"/>
      <c r="G1956" s="4"/>
    </row>
    <row r="1957" spans="3:7" ht="16.5">
      <c r="C1957" s="3"/>
      <c r="G1957" s="4"/>
    </row>
    <row r="1958" spans="3:7" ht="16.5">
      <c r="C1958" s="3"/>
      <c r="G1958" s="4"/>
    </row>
    <row r="1959" spans="3:7" ht="16.5">
      <c r="C1959" s="3"/>
      <c r="G1959" s="4"/>
    </row>
    <row r="1960" spans="3:7" ht="16.5">
      <c r="C1960" s="3"/>
      <c r="G1960" s="4"/>
    </row>
    <row r="1961" spans="3:7" ht="16.5">
      <c r="C1961" s="3"/>
      <c r="G1961" s="4"/>
    </row>
    <row r="1962" spans="3:7" ht="16.5">
      <c r="C1962" s="3"/>
      <c r="G1962" s="4"/>
    </row>
    <row r="1963" spans="3:7" ht="16.5">
      <c r="C1963" s="3"/>
      <c r="G1963" s="4"/>
    </row>
    <row r="1964" spans="3:7" ht="16.5">
      <c r="C1964" s="3"/>
      <c r="G1964" s="4"/>
    </row>
    <row r="1965" spans="3:7" ht="16.5">
      <c r="C1965" s="3"/>
      <c r="G1965" s="4"/>
    </row>
    <row r="1966" spans="3:7" ht="16.5">
      <c r="C1966" s="3"/>
      <c r="G1966" s="4"/>
    </row>
    <row r="1967" spans="3:7" ht="16.5">
      <c r="C1967" s="3"/>
      <c r="G1967" s="4"/>
    </row>
    <row r="1968" spans="3:7" ht="16.5">
      <c r="C1968" s="3"/>
      <c r="G1968" s="4"/>
    </row>
    <row r="1969" spans="3:7" ht="16.5">
      <c r="C1969" s="3"/>
      <c r="G1969" s="4"/>
    </row>
    <row r="1970" spans="3:7" ht="16.5">
      <c r="C1970" s="3"/>
      <c r="G1970" s="4"/>
    </row>
    <row r="1971" spans="3:7" ht="16.5">
      <c r="C1971" s="3"/>
      <c r="G1971" s="4"/>
    </row>
    <row r="1972" spans="3:7" ht="16.5">
      <c r="C1972" s="3"/>
      <c r="G1972" s="4"/>
    </row>
    <row r="1973" spans="3:7" ht="16.5">
      <c r="C1973" s="3"/>
      <c r="G1973" s="4"/>
    </row>
    <row r="1974" spans="3:7" ht="16.5">
      <c r="C1974" s="3"/>
      <c r="G1974" s="4"/>
    </row>
    <row r="1975" spans="3:7" ht="16.5">
      <c r="C1975" s="3"/>
      <c r="G1975" s="4"/>
    </row>
    <row r="1976" spans="3:7" ht="16.5">
      <c r="C1976" s="3"/>
      <c r="G1976" s="4"/>
    </row>
    <row r="1977" spans="3:7" ht="16.5">
      <c r="C1977" s="3"/>
      <c r="G1977" s="4"/>
    </row>
    <row r="1978" spans="3:7" ht="16.5">
      <c r="C1978" s="3"/>
      <c r="G1978" s="4"/>
    </row>
    <row r="1979" spans="3:7" ht="16.5">
      <c r="C1979" s="3"/>
      <c r="G1979" s="4"/>
    </row>
    <row r="1980" spans="3:7" ht="16.5">
      <c r="C1980" s="3"/>
      <c r="G1980" s="4"/>
    </row>
    <row r="1981" spans="3:7" ht="16.5">
      <c r="C1981" s="3"/>
      <c r="G1981" s="4"/>
    </row>
    <row r="1982" spans="3:7" ht="16.5">
      <c r="C1982" s="3"/>
      <c r="G1982" s="4"/>
    </row>
    <row r="1983" spans="3:7" ht="16.5">
      <c r="C1983" s="3"/>
      <c r="G1983" s="4"/>
    </row>
    <row r="1984" spans="3:7" ht="16.5">
      <c r="C1984" s="3"/>
      <c r="G1984" s="4"/>
    </row>
    <row r="1985" spans="3:7" ht="16.5">
      <c r="C1985" s="3"/>
      <c r="G1985" s="4"/>
    </row>
    <row r="1986" spans="3:7" ht="16.5">
      <c r="C1986" s="3"/>
      <c r="G1986" s="4"/>
    </row>
    <row r="1987" spans="3:7" ht="16.5">
      <c r="C1987" s="3"/>
      <c r="G1987" s="4"/>
    </row>
    <row r="1988" spans="3:7" ht="16.5">
      <c r="C1988" s="3"/>
      <c r="G1988" s="4"/>
    </row>
    <row r="1989" spans="3:7" ht="16.5">
      <c r="C1989" s="3"/>
      <c r="G1989" s="4"/>
    </row>
    <row r="1990" spans="3:7" ht="16.5">
      <c r="C1990" s="3"/>
      <c r="G1990" s="4"/>
    </row>
    <row r="1991" spans="3:7" ht="16.5">
      <c r="C1991" s="3"/>
      <c r="G1991" s="4"/>
    </row>
    <row r="1992" spans="3:7" ht="16.5">
      <c r="C1992" s="3"/>
      <c r="G1992" s="4"/>
    </row>
    <row r="1993" spans="3:7" ht="16.5">
      <c r="C1993" s="3"/>
      <c r="G1993" s="4"/>
    </row>
    <row r="1994" spans="3:7" ht="16.5">
      <c r="C1994" s="3"/>
      <c r="G1994" s="4"/>
    </row>
    <row r="1995" spans="3:7" ht="16.5">
      <c r="C1995" s="3"/>
      <c r="G1995" s="4"/>
    </row>
    <row r="1996" spans="3:7" ht="16.5">
      <c r="C1996" s="3"/>
      <c r="G1996" s="4"/>
    </row>
    <row r="1997" spans="3:7" ht="16.5">
      <c r="C1997" s="3"/>
      <c r="G1997" s="4"/>
    </row>
    <row r="1998" spans="3:7" ht="16.5">
      <c r="C1998" s="3"/>
      <c r="G1998" s="4"/>
    </row>
    <row r="1999" spans="3:7" ht="16.5">
      <c r="C1999" s="3"/>
      <c r="G1999" s="4"/>
    </row>
    <row r="2000" spans="3:7" ht="16.5">
      <c r="C2000" s="3"/>
      <c r="G2000" s="4"/>
    </row>
    <row r="2001" spans="3:7" ht="16.5">
      <c r="C2001" s="3"/>
      <c r="G2001" s="4"/>
    </row>
    <row r="2002" spans="3:7" ht="16.5">
      <c r="C2002" s="3"/>
      <c r="G2002" s="4"/>
    </row>
    <row r="2003" spans="3:7" ht="16.5">
      <c r="C2003" s="3"/>
      <c r="G2003" s="4"/>
    </row>
    <row r="2004" spans="3:7" ht="16.5">
      <c r="C2004" s="3"/>
      <c r="G2004" s="4"/>
    </row>
    <row r="2005" spans="3:7" ht="16.5">
      <c r="C2005" s="3"/>
      <c r="G2005" s="4"/>
    </row>
    <row r="2006" spans="3:7" ht="16.5">
      <c r="C2006" s="3"/>
      <c r="G2006" s="4"/>
    </row>
    <row r="2007" spans="3:7" ht="16.5">
      <c r="C2007" s="3"/>
      <c r="G2007" s="4"/>
    </row>
    <row r="2008" spans="3:7" ht="16.5">
      <c r="C2008" s="3"/>
      <c r="G2008" s="4"/>
    </row>
    <row r="2009" spans="3:7" ht="16.5">
      <c r="C2009" s="3"/>
      <c r="G2009" s="4"/>
    </row>
    <row r="2010" spans="3:7" ht="16.5">
      <c r="C2010" s="3"/>
      <c r="G2010" s="4"/>
    </row>
    <row r="2011" spans="3:7" ht="16.5">
      <c r="C2011" s="3"/>
      <c r="G2011" s="4"/>
    </row>
    <row r="2012" spans="3:7" ht="16.5">
      <c r="C2012" s="3"/>
      <c r="G2012" s="4"/>
    </row>
    <row r="2013" spans="3:7" ht="16.5">
      <c r="C2013" s="3"/>
      <c r="G2013" s="4"/>
    </row>
    <row r="2014" spans="3:7" ht="16.5">
      <c r="C2014" s="3"/>
      <c r="G2014" s="4"/>
    </row>
    <row r="2015" spans="3:7" ht="16.5">
      <c r="C2015" s="3"/>
      <c r="G2015" s="4"/>
    </row>
    <row r="2016" spans="3:7" ht="16.5">
      <c r="C2016" s="3"/>
      <c r="G2016" s="4"/>
    </row>
    <row r="2017" spans="3:7" ht="16.5">
      <c r="C2017" s="3"/>
      <c r="G2017" s="4"/>
    </row>
    <row r="2018" spans="3:7" ht="16.5">
      <c r="C2018" s="3"/>
      <c r="G2018" s="4"/>
    </row>
    <row r="2019" spans="3:7" ht="16.5">
      <c r="C2019" s="3"/>
      <c r="G2019" s="4"/>
    </row>
    <row r="2020" spans="3:7" ht="16.5">
      <c r="C2020" s="3"/>
      <c r="G2020" s="4"/>
    </row>
    <row r="2021" spans="3:7" ht="16.5">
      <c r="C2021" s="3"/>
      <c r="G2021" s="4"/>
    </row>
    <row r="2022" spans="3:7" ht="16.5">
      <c r="C2022" s="3"/>
      <c r="G2022" s="4"/>
    </row>
    <row r="2023" spans="3:7" ht="16.5">
      <c r="C2023" s="3"/>
      <c r="G2023" s="4"/>
    </row>
    <row r="2024" spans="3:7" ht="16.5">
      <c r="C2024" s="3"/>
      <c r="G2024" s="4"/>
    </row>
    <row r="2025" spans="3:7" ht="16.5">
      <c r="C2025" s="3"/>
      <c r="G2025" s="4"/>
    </row>
    <row r="2026" spans="3:7" ht="16.5">
      <c r="C2026" s="3"/>
      <c r="G2026" s="4"/>
    </row>
    <row r="2027" spans="3:7" ht="16.5">
      <c r="C2027" s="3"/>
      <c r="G2027" s="4"/>
    </row>
    <row r="2028" spans="3:7" ht="16.5">
      <c r="C2028" s="3"/>
      <c r="G2028" s="4"/>
    </row>
    <row r="2029" spans="3:7" ht="16.5">
      <c r="C2029" s="3"/>
      <c r="G2029" s="4"/>
    </row>
    <row r="2030" spans="3:7" ht="16.5">
      <c r="C2030" s="3"/>
      <c r="G2030" s="4"/>
    </row>
    <row r="2031" spans="3:7" ht="16.5">
      <c r="C2031" s="3"/>
      <c r="G2031" s="4"/>
    </row>
    <row r="2032" spans="3:7" ht="16.5">
      <c r="C2032" s="3"/>
      <c r="G2032" s="4"/>
    </row>
    <row r="2033" spans="3:7" ht="16.5">
      <c r="C2033" s="3"/>
      <c r="G2033" s="4"/>
    </row>
    <row r="2034" spans="3:7" ht="16.5">
      <c r="C2034" s="3"/>
      <c r="G2034" s="4"/>
    </row>
    <row r="2035" spans="3:7" ht="16.5">
      <c r="C2035" s="3"/>
      <c r="G2035" s="4"/>
    </row>
    <row r="2036" spans="3:7" ht="16.5">
      <c r="C2036" s="3"/>
      <c r="G2036" s="4"/>
    </row>
    <row r="2037" spans="3:7" ht="16.5">
      <c r="C2037" s="3"/>
      <c r="G2037" s="4"/>
    </row>
    <row r="2038" spans="3:7" ht="16.5">
      <c r="C2038" s="3"/>
      <c r="G2038" s="4"/>
    </row>
    <row r="2039" spans="3:7" ht="16.5">
      <c r="C2039" s="3"/>
      <c r="G2039" s="4"/>
    </row>
    <row r="2040" spans="3:7" ht="16.5">
      <c r="C2040" s="3"/>
      <c r="G2040" s="4"/>
    </row>
    <row r="2041" spans="3:7" ht="16.5">
      <c r="C2041" s="3"/>
      <c r="G2041" s="4"/>
    </row>
    <row r="2042" spans="3:7" ht="16.5">
      <c r="C2042" s="3"/>
      <c r="G2042" s="4"/>
    </row>
    <row r="2043" spans="3:7" ht="16.5">
      <c r="C2043" s="3"/>
      <c r="G2043" s="4"/>
    </row>
    <row r="2044" spans="3:7" ht="16.5">
      <c r="C2044" s="3"/>
      <c r="G2044" s="4"/>
    </row>
    <row r="2045" spans="3:7" ht="16.5">
      <c r="C2045" s="3"/>
      <c r="G2045" s="4"/>
    </row>
    <row r="2046" spans="3:7" ht="16.5">
      <c r="C2046" s="3"/>
      <c r="G2046" s="4"/>
    </row>
    <row r="2047" spans="3:7" ht="16.5">
      <c r="C2047" s="3"/>
      <c r="G2047" s="4"/>
    </row>
    <row r="2048" spans="3:7" ht="16.5">
      <c r="C2048" s="3"/>
      <c r="G2048" s="4"/>
    </row>
    <row r="2049" spans="3:7" ht="16.5">
      <c r="C2049" s="3"/>
      <c r="G2049" s="4"/>
    </row>
    <row r="2050" spans="3:7" ht="16.5">
      <c r="C2050" s="3"/>
      <c r="G2050" s="4"/>
    </row>
    <row r="2051" spans="3:7" ht="16.5">
      <c r="C2051" s="3"/>
      <c r="G2051" s="4"/>
    </row>
    <row r="2052" spans="3:7" ht="16.5">
      <c r="C2052" s="3"/>
      <c r="G2052" s="4"/>
    </row>
    <row r="2053" spans="3:7" ht="16.5">
      <c r="C2053" s="3"/>
      <c r="G2053" s="4"/>
    </row>
    <row r="2054" spans="3:7" ht="16.5">
      <c r="C2054" s="3"/>
      <c r="G2054" s="4"/>
    </row>
    <row r="2055" spans="3:7" ht="16.5">
      <c r="C2055" s="3"/>
      <c r="G2055" s="4"/>
    </row>
    <row r="2056" spans="3:7" ht="16.5">
      <c r="C2056" s="3"/>
      <c r="G2056" s="4"/>
    </row>
    <row r="2057" spans="3:7" ht="16.5">
      <c r="C2057" s="3"/>
      <c r="G2057" s="4"/>
    </row>
    <row r="2058" spans="3:7" ht="16.5">
      <c r="C2058" s="3"/>
      <c r="G2058" s="4"/>
    </row>
    <row r="2059" spans="3:7" ht="16.5">
      <c r="C2059" s="3"/>
      <c r="G2059" s="4"/>
    </row>
    <row r="2060" spans="3:7" ht="16.5">
      <c r="C2060" s="3"/>
      <c r="G2060" s="4"/>
    </row>
    <row r="2061" spans="3:7" ht="16.5">
      <c r="C2061" s="3"/>
      <c r="G2061" s="4"/>
    </row>
    <row r="2062" spans="3:7" ht="16.5">
      <c r="C2062" s="3"/>
      <c r="G2062" s="4"/>
    </row>
    <row r="2063" spans="3:7" ht="16.5">
      <c r="C2063" s="3"/>
      <c r="G2063" s="4"/>
    </row>
    <row r="2064" spans="3:7" ht="16.5">
      <c r="C2064" s="3"/>
      <c r="G2064" s="4"/>
    </row>
    <row r="2065" spans="3:7" ht="16.5">
      <c r="C2065" s="3"/>
      <c r="G2065" s="4"/>
    </row>
    <row r="2066" spans="3:7" ht="16.5">
      <c r="C2066" s="3"/>
      <c r="G2066" s="4"/>
    </row>
    <row r="2067" spans="3:7" ht="16.5">
      <c r="C2067" s="3"/>
      <c r="G2067" s="4"/>
    </row>
    <row r="2068" spans="3:7" ht="16.5">
      <c r="C2068" s="3"/>
      <c r="G2068" s="4"/>
    </row>
    <row r="2069" spans="3:7" ht="16.5">
      <c r="C2069" s="3"/>
      <c r="G2069" s="4"/>
    </row>
    <row r="2070" spans="3:7" ht="16.5">
      <c r="C2070" s="3"/>
      <c r="G2070" s="4"/>
    </row>
    <row r="2071" spans="3:7" ht="16.5">
      <c r="C2071" s="3"/>
      <c r="G2071" s="4"/>
    </row>
    <row r="2072" spans="3:7" ht="16.5">
      <c r="C2072" s="3"/>
      <c r="G2072" s="4"/>
    </row>
    <row r="2073" spans="3:7" ht="16.5">
      <c r="C2073" s="3"/>
      <c r="G2073" s="4"/>
    </row>
    <row r="2074" spans="3:7" ht="16.5">
      <c r="C2074" s="3"/>
      <c r="G2074" s="4"/>
    </row>
    <row r="2075" spans="3:7" ht="16.5">
      <c r="C2075" s="3"/>
      <c r="G2075" s="4"/>
    </row>
    <row r="2076" spans="3:7" ht="16.5">
      <c r="C2076" s="3"/>
      <c r="G2076" s="4"/>
    </row>
    <row r="2077" spans="3:7" ht="16.5">
      <c r="C2077" s="3"/>
      <c r="G2077" s="4"/>
    </row>
    <row r="2078" spans="3:7" ht="16.5">
      <c r="C2078" s="3"/>
      <c r="G2078" s="4"/>
    </row>
    <row r="2079" spans="3:7" ht="16.5">
      <c r="C2079" s="3"/>
      <c r="G2079" s="4"/>
    </row>
    <row r="2080" spans="3:7" ht="16.5">
      <c r="C2080" s="3"/>
      <c r="G2080" s="4"/>
    </row>
    <row r="2081" spans="3:7" ht="16.5">
      <c r="C2081" s="3"/>
      <c r="G2081" s="4"/>
    </row>
    <row r="2082" spans="3:7" ht="16.5">
      <c r="C2082" s="3"/>
      <c r="G2082" s="4"/>
    </row>
    <row r="2083" spans="3:7" ht="16.5">
      <c r="C2083" s="3"/>
      <c r="G2083" s="4"/>
    </row>
    <row r="2084" spans="3:7" ht="16.5">
      <c r="C2084" s="3"/>
      <c r="G2084" s="4"/>
    </row>
    <row r="2085" spans="3:7" ht="16.5">
      <c r="C2085" s="3"/>
      <c r="G2085" s="4"/>
    </row>
    <row r="2086" spans="3:7" ht="16.5">
      <c r="C2086" s="3"/>
      <c r="G2086" s="4"/>
    </row>
    <row r="2087" spans="3:7" ht="16.5">
      <c r="C2087" s="3"/>
      <c r="G2087" s="4"/>
    </row>
    <row r="2088" spans="3:7" ht="16.5">
      <c r="C2088" s="3"/>
      <c r="G2088" s="4"/>
    </row>
    <row r="2089" spans="3:7" ht="16.5">
      <c r="C2089" s="3"/>
      <c r="G2089" s="4"/>
    </row>
    <row r="2090" spans="3:7" ht="16.5">
      <c r="C2090" s="3"/>
      <c r="G2090" s="4"/>
    </row>
    <row r="2091" spans="3:7" ht="16.5">
      <c r="C2091" s="3"/>
      <c r="G2091" s="4"/>
    </row>
    <row r="2092" spans="3:7" ht="16.5">
      <c r="C2092" s="3"/>
      <c r="G2092" s="4"/>
    </row>
    <row r="2093" spans="3:7" ht="16.5">
      <c r="C2093" s="3"/>
      <c r="G2093" s="4"/>
    </row>
    <row r="2094" spans="3:7" ht="16.5">
      <c r="C2094" s="3"/>
      <c r="G2094" s="4"/>
    </row>
    <row r="2095" spans="3:7" ht="16.5">
      <c r="C2095" s="3"/>
      <c r="G2095" s="4"/>
    </row>
    <row r="2096" spans="3:7" ht="16.5">
      <c r="C2096" s="3"/>
      <c r="G2096" s="4"/>
    </row>
    <row r="2097" spans="3:7" ht="16.5">
      <c r="C2097" s="3"/>
      <c r="G2097" s="4"/>
    </row>
    <row r="2098" spans="3:7" ht="16.5">
      <c r="C2098" s="3"/>
      <c r="G2098" s="4"/>
    </row>
    <row r="2099" spans="3:7" ht="16.5">
      <c r="C2099" s="3"/>
      <c r="G2099" s="4"/>
    </row>
    <row r="2100" spans="3:7" ht="16.5">
      <c r="C2100" s="3"/>
      <c r="G2100" s="4"/>
    </row>
    <row r="2101" spans="3:7" ht="16.5">
      <c r="C2101" s="3"/>
      <c r="G2101" s="4"/>
    </row>
    <row r="2102" spans="3:7" ht="16.5">
      <c r="C2102" s="3"/>
      <c r="G2102" s="4"/>
    </row>
    <row r="2103" spans="3:7" ht="16.5">
      <c r="C2103" s="3"/>
      <c r="G2103" s="4"/>
    </row>
    <row r="2104" spans="3:7" ht="16.5">
      <c r="C2104" s="3"/>
      <c r="G2104" s="4"/>
    </row>
    <row r="2105" spans="3:7" ht="16.5">
      <c r="C2105" s="3"/>
      <c r="G2105" s="4"/>
    </row>
    <row r="2106" spans="3:7" ht="16.5">
      <c r="C2106" s="3"/>
      <c r="G2106" s="4"/>
    </row>
    <row r="2107" spans="3:7" ht="16.5">
      <c r="C2107" s="3"/>
      <c r="G2107" s="4"/>
    </row>
    <row r="2108" spans="3:7" ht="16.5">
      <c r="C2108" s="3"/>
      <c r="G2108" s="4"/>
    </row>
    <row r="2109" spans="3:7" ht="16.5">
      <c r="C2109" s="3"/>
      <c r="G2109" s="4"/>
    </row>
    <row r="2110" spans="3:7" ht="16.5">
      <c r="C2110" s="3"/>
      <c r="G2110" s="4"/>
    </row>
    <row r="2111" spans="3:7" ht="16.5">
      <c r="C2111" s="3"/>
      <c r="G2111" s="4"/>
    </row>
    <row r="2112" spans="3:7" ht="16.5">
      <c r="C2112" s="3"/>
      <c r="G2112" s="4"/>
    </row>
    <row r="2113" spans="3:7" ht="16.5">
      <c r="C2113" s="3"/>
      <c r="G2113" s="4"/>
    </row>
    <row r="2114" spans="3:7" ht="16.5">
      <c r="C2114" s="3"/>
      <c r="G2114" s="4"/>
    </row>
    <row r="2115" spans="3:7" ht="16.5">
      <c r="C2115" s="3"/>
      <c r="G2115" s="4"/>
    </row>
    <row r="2116" spans="3:7" ht="16.5">
      <c r="C2116" s="3"/>
      <c r="G2116" s="4"/>
    </row>
    <row r="2117" spans="3:7" ht="16.5">
      <c r="C2117" s="3"/>
      <c r="G2117" s="4"/>
    </row>
    <row r="2118" spans="3:7" ht="16.5">
      <c r="C2118" s="3"/>
      <c r="G2118" s="4"/>
    </row>
    <row r="2119" spans="3:7" ht="16.5">
      <c r="C2119" s="3"/>
      <c r="G2119" s="4"/>
    </row>
    <row r="2120" spans="3:7" ht="16.5">
      <c r="C2120" s="3"/>
      <c r="G2120" s="4"/>
    </row>
    <row r="2121" spans="3:7" ht="16.5">
      <c r="C2121" s="3"/>
      <c r="G2121" s="4"/>
    </row>
    <row r="2122" spans="3:7" ht="16.5">
      <c r="C2122" s="3"/>
      <c r="G2122" s="4"/>
    </row>
    <row r="2123" spans="3:7" ht="16.5">
      <c r="C2123" s="3"/>
      <c r="G2123" s="4"/>
    </row>
    <row r="2124" spans="3:7" ht="16.5">
      <c r="C2124" s="3"/>
      <c r="G2124" s="4"/>
    </row>
    <row r="2125" spans="3:7" ht="16.5">
      <c r="C2125" s="3"/>
      <c r="G2125" s="4"/>
    </row>
    <row r="2126" spans="3:7" ht="16.5">
      <c r="C2126" s="3"/>
      <c r="G2126" s="4"/>
    </row>
    <row r="2127" spans="3:7" ht="16.5">
      <c r="C2127" s="3"/>
      <c r="G2127" s="4"/>
    </row>
    <row r="2128" spans="3:7" ht="16.5">
      <c r="C2128" s="3"/>
      <c r="G2128" s="4"/>
    </row>
    <row r="2129" spans="3:7" ht="16.5">
      <c r="C2129" s="3"/>
      <c r="G2129" s="4"/>
    </row>
    <row r="2130" spans="3:7" ht="16.5">
      <c r="C2130" s="3"/>
      <c r="G2130" s="4"/>
    </row>
    <row r="2131" spans="3:7" ht="16.5">
      <c r="C2131" s="3"/>
      <c r="G2131" s="4"/>
    </row>
    <row r="2132" spans="3:7" ht="16.5">
      <c r="C2132" s="3"/>
      <c r="G2132" s="4"/>
    </row>
    <row r="2133" spans="3:7" ht="16.5">
      <c r="C2133" s="3"/>
      <c r="G2133" s="4"/>
    </row>
    <row r="2134" spans="3:7" ht="16.5">
      <c r="C2134" s="3"/>
      <c r="G2134" s="4"/>
    </row>
    <row r="2135" spans="3:7" ht="16.5">
      <c r="C2135" s="3"/>
      <c r="G2135" s="4"/>
    </row>
    <row r="2136" spans="3:7" ht="16.5">
      <c r="C2136" s="3"/>
      <c r="G2136" s="4"/>
    </row>
    <row r="2137" spans="3:7" ht="16.5">
      <c r="C2137" s="3"/>
      <c r="G2137" s="4"/>
    </row>
    <row r="2138" spans="3:7" ht="16.5">
      <c r="C2138" s="3"/>
      <c r="G2138" s="4"/>
    </row>
    <row r="2139" spans="3:7" ht="16.5">
      <c r="C2139" s="3"/>
      <c r="G2139" s="4"/>
    </row>
    <row r="2140" spans="3:7" ht="16.5">
      <c r="C2140" s="3"/>
      <c r="G2140" s="4"/>
    </row>
    <row r="2141" spans="3:7" ht="16.5">
      <c r="C2141" s="3"/>
      <c r="G2141" s="4"/>
    </row>
    <row r="2142" spans="3:7" ht="16.5">
      <c r="C2142" s="3"/>
      <c r="G2142" s="4"/>
    </row>
    <row r="2143" spans="3:7" ht="16.5">
      <c r="C2143" s="3"/>
      <c r="G2143" s="4"/>
    </row>
    <row r="2144" spans="3:7" ht="16.5">
      <c r="C2144" s="3"/>
      <c r="G2144" s="4"/>
    </row>
    <row r="2145" spans="3:7" ht="16.5">
      <c r="C2145" s="3"/>
      <c r="G2145" s="4"/>
    </row>
    <row r="2146" spans="3:7" ht="16.5">
      <c r="C2146" s="3"/>
      <c r="G2146" s="4"/>
    </row>
    <row r="2147" spans="3:7" ht="16.5">
      <c r="C2147" s="3"/>
      <c r="G2147" s="4"/>
    </row>
    <row r="2148" spans="3:7" ht="16.5">
      <c r="C2148" s="3"/>
      <c r="G2148" s="4"/>
    </row>
    <row r="2149" spans="3:7" ht="16.5">
      <c r="C2149" s="3"/>
      <c r="G2149" s="4"/>
    </row>
    <row r="2150" spans="3:7" ht="16.5">
      <c r="C2150" s="3"/>
      <c r="G2150" s="4"/>
    </row>
    <row r="2151" spans="3:7" ht="16.5">
      <c r="C2151" s="3"/>
      <c r="G2151" s="4"/>
    </row>
    <row r="2152" spans="3:7" ht="16.5">
      <c r="C2152" s="3"/>
      <c r="G2152" s="4"/>
    </row>
    <row r="2153" spans="3:7" ht="16.5">
      <c r="C2153" s="3"/>
      <c r="G2153" s="4"/>
    </row>
    <row r="2154" spans="3:7" ht="16.5">
      <c r="C2154" s="3"/>
      <c r="G2154" s="4"/>
    </row>
    <row r="2155" spans="3:7" ht="16.5">
      <c r="C2155" s="3"/>
      <c r="G2155" s="4"/>
    </row>
    <row r="2156" spans="3:7" ht="16.5">
      <c r="C2156" s="3"/>
      <c r="G2156" s="4"/>
    </row>
    <row r="2157" spans="3:7" ht="16.5">
      <c r="C2157" s="3"/>
      <c r="G2157" s="4"/>
    </row>
    <row r="2158" spans="3:7" ht="16.5">
      <c r="C2158" s="3"/>
      <c r="G2158" s="4"/>
    </row>
    <row r="2159" spans="3:7" ht="16.5">
      <c r="C2159" s="3"/>
      <c r="G2159" s="4"/>
    </row>
    <row r="2160" spans="3:7" ht="16.5">
      <c r="C2160" s="3"/>
      <c r="G2160" s="4"/>
    </row>
    <row r="2161" spans="3:7" ht="16.5">
      <c r="C2161" s="3"/>
      <c r="G2161" s="4"/>
    </row>
    <row r="2162" spans="3:7" ht="16.5">
      <c r="C2162" s="3"/>
      <c r="G2162" s="4"/>
    </row>
    <row r="2163" spans="3:7" ht="16.5">
      <c r="C2163" s="3"/>
      <c r="G2163" s="4"/>
    </row>
    <row r="2164" spans="3:7" ht="16.5">
      <c r="C2164" s="3"/>
      <c r="G2164" s="4"/>
    </row>
    <row r="2165" spans="3:7" ht="16.5">
      <c r="C2165" s="3"/>
      <c r="G2165" s="4"/>
    </row>
    <row r="2166" spans="3:7" ht="16.5">
      <c r="C2166" s="3"/>
      <c r="G2166" s="4"/>
    </row>
    <row r="2167" spans="3:7" ht="16.5">
      <c r="C2167" s="3"/>
      <c r="G2167" s="4"/>
    </row>
    <row r="2168" spans="3:7" ht="16.5">
      <c r="C2168" s="3"/>
      <c r="G2168" s="4"/>
    </row>
    <row r="2169" spans="3:7" ht="16.5">
      <c r="C2169" s="3"/>
      <c r="G2169" s="4"/>
    </row>
    <row r="2170" spans="3:7" ht="16.5">
      <c r="C2170" s="3"/>
      <c r="G2170" s="4"/>
    </row>
    <row r="2171" spans="3:7" ht="16.5">
      <c r="C2171" s="3"/>
      <c r="G2171" s="4"/>
    </row>
    <row r="2172" spans="3:7" ht="16.5">
      <c r="C2172" s="3"/>
      <c r="G2172" s="4"/>
    </row>
    <row r="2173" spans="3:7" ht="16.5">
      <c r="C2173" s="3"/>
      <c r="G2173" s="4"/>
    </row>
    <row r="2174" spans="3:7" ht="16.5">
      <c r="C2174" s="3"/>
      <c r="G2174" s="4"/>
    </row>
    <row r="2175" spans="3:7" ht="16.5">
      <c r="C2175" s="3"/>
      <c r="G2175" s="4"/>
    </row>
    <row r="2176" spans="3:7" ht="16.5">
      <c r="C2176" s="3"/>
      <c r="G2176" s="4"/>
    </row>
    <row r="2177" spans="3:7" ht="16.5">
      <c r="C2177" s="3"/>
      <c r="G2177" s="4"/>
    </row>
    <row r="2178" spans="3:7" ht="16.5">
      <c r="C2178" s="3"/>
      <c r="G2178" s="4"/>
    </row>
    <row r="2179" spans="3:7" ht="16.5">
      <c r="C2179" s="3"/>
      <c r="G2179" s="4"/>
    </row>
    <row r="2180" spans="3:7" ht="16.5">
      <c r="C2180" s="3"/>
      <c r="G2180" s="4"/>
    </row>
    <row r="2181" spans="3:7" ht="16.5">
      <c r="C2181" s="3"/>
      <c r="G2181" s="4"/>
    </row>
    <row r="2182" spans="3:7" ht="16.5">
      <c r="C2182" s="3"/>
      <c r="G2182" s="4"/>
    </row>
    <row r="2183" spans="3:7" ht="16.5">
      <c r="C2183" s="3"/>
      <c r="G2183" s="4"/>
    </row>
    <row r="2184" spans="3:7" ht="16.5">
      <c r="C2184" s="3"/>
      <c r="G2184" s="4"/>
    </row>
    <row r="2185" spans="3:7" ht="16.5">
      <c r="C2185" s="3"/>
      <c r="G2185" s="4"/>
    </row>
    <row r="2186" spans="3:7" ht="16.5">
      <c r="C2186" s="3"/>
      <c r="G2186" s="4"/>
    </row>
    <row r="2187" spans="3:7" ht="16.5">
      <c r="C2187" s="3"/>
      <c r="G2187" s="4"/>
    </row>
    <row r="2188" spans="3:7" ht="16.5">
      <c r="C2188" s="3"/>
      <c r="G2188" s="4"/>
    </row>
    <row r="2189" spans="3:7" ht="16.5">
      <c r="C2189" s="3"/>
      <c r="G2189" s="4"/>
    </row>
    <row r="2190" spans="3:7" ht="16.5">
      <c r="C2190" s="3"/>
      <c r="G2190" s="4"/>
    </row>
    <row r="2191" spans="3:7" ht="16.5">
      <c r="C2191" s="3"/>
      <c r="G2191" s="4"/>
    </row>
    <row r="2192" spans="3:7" ht="16.5">
      <c r="C2192" s="3"/>
      <c r="G2192" s="4"/>
    </row>
    <row r="2193" spans="3:7" ht="16.5">
      <c r="C2193" s="3"/>
      <c r="G2193" s="4"/>
    </row>
    <row r="2194" spans="3:7" ht="16.5">
      <c r="C2194" s="3"/>
      <c r="G2194" s="4"/>
    </row>
    <row r="2195" spans="3:7" ht="16.5">
      <c r="C2195" s="3"/>
      <c r="G2195" s="4"/>
    </row>
    <row r="2196" spans="3:7" ht="16.5">
      <c r="C2196" s="3"/>
      <c r="G2196" s="4"/>
    </row>
    <row r="2197" spans="3:7" ht="16.5">
      <c r="C2197" s="3"/>
      <c r="G2197" s="4"/>
    </row>
    <row r="2198" spans="3:7" ht="16.5">
      <c r="C2198" s="3"/>
      <c r="G2198" s="4"/>
    </row>
    <row r="2199" spans="3:7" ht="16.5">
      <c r="C2199" s="3"/>
      <c r="G2199" s="4"/>
    </row>
    <row r="2200" spans="3:7" ht="16.5">
      <c r="C2200" s="3"/>
      <c r="G2200" s="4"/>
    </row>
    <row r="2201" spans="3:7" ht="16.5">
      <c r="C2201" s="3"/>
      <c r="G2201" s="4"/>
    </row>
    <row r="2202" spans="3:7" ht="16.5">
      <c r="C2202" s="3"/>
      <c r="G2202" s="4"/>
    </row>
    <row r="2203" spans="3:7" ht="16.5">
      <c r="C2203" s="3"/>
      <c r="G2203" s="4"/>
    </row>
    <row r="2204" spans="3:7" ht="16.5">
      <c r="C2204" s="3"/>
      <c r="G2204" s="4"/>
    </row>
    <row r="2205" spans="3:7" ht="16.5">
      <c r="C2205" s="3"/>
      <c r="G2205" s="4"/>
    </row>
    <row r="2206" spans="3:7" ht="16.5">
      <c r="C2206" s="3"/>
      <c r="G2206" s="4"/>
    </row>
    <row r="2207" spans="3:7" ht="16.5">
      <c r="C2207" s="3"/>
      <c r="G2207" s="4"/>
    </row>
    <row r="2208" spans="3:7" ht="16.5">
      <c r="C2208" s="3"/>
      <c r="G2208" s="4"/>
    </row>
    <row r="2209" spans="3:7" ht="16.5">
      <c r="C2209" s="3"/>
      <c r="G2209" s="4"/>
    </row>
    <row r="2210" spans="3:7" ht="16.5">
      <c r="C2210" s="3"/>
      <c r="G2210" s="4"/>
    </row>
    <row r="2211" spans="3:7" ht="16.5">
      <c r="C2211" s="3"/>
      <c r="G2211" s="4"/>
    </row>
    <row r="2212" spans="3:7" ht="16.5">
      <c r="C2212" s="3"/>
      <c r="G2212" s="4"/>
    </row>
    <row r="2213" spans="3:7" ht="16.5">
      <c r="C2213" s="3"/>
      <c r="G2213" s="4"/>
    </row>
    <row r="2214" spans="3:7" ht="16.5">
      <c r="C2214" s="3"/>
      <c r="G2214" s="4"/>
    </row>
    <row r="2215" spans="3:7" ht="16.5">
      <c r="C2215" s="3"/>
      <c r="G2215" s="4"/>
    </row>
    <row r="2216" spans="3:7" ht="16.5">
      <c r="C2216" s="3"/>
      <c r="G2216" s="4"/>
    </row>
    <row r="2217" spans="3:7" ht="16.5">
      <c r="C2217" s="3"/>
      <c r="G2217" s="4"/>
    </row>
    <row r="2218" spans="3:7" ht="16.5">
      <c r="C2218" s="3"/>
      <c r="G2218" s="4"/>
    </row>
    <row r="2219" spans="3:7" ht="16.5">
      <c r="C2219" s="3"/>
      <c r="G2219" s="4"/>
    </row>
    <row r="2220" spans="3:7" ht="16.5">
      <c r="C2220" s="3"/>
      <c r="G2220" s="4"/>
    </row>
    <row r="2221" spans="3:7" ht="16.5">
      <c r="C2221" s="3"/>
      <c r="G2221" s="4"/>
    </row>
    <row r="2222" spans="3:7" ht="16.5">
      <c r="C2222" s="3"/>
      <c r="G2222" s="4"/>
    </row>
    <row r="2223" spans="3:7" ht="16.5">
      <c r="C2223" s="3"/>
      <c r="G2223" s="4"/>
    </row>
    <row r="2224" spans="3:7" ht="16.5">
      <c r="C2224" s="3"/>
      <c r="G2224" s="4"/>
    </row>
    <row r="2225" spans="3:7" ht="16.5">
      <c r="C2225" s="3"/>
      <c r="G2225" s="4"/>
    </row>
    <row r="2226" spans="3:7" ht="16.5">
      <c r="C2226" s="3"/>
      <c r="G2226" s="4"/>
    </row>
    <row r="2227" spans="3:7" ht="16.5">
      <c r="C2227" s="3"/>
      <c r="G2227" s="4"/>
    </row>
    <row r="2228" spans="3:7" ht="16.5">
      <c r="C2228" s="3"/>
      <c r="G2228" s="4"/>
    </row>
    <row r="2229" spans="3:7" ht="16.5">
      <c r="C2229" s="3"/>
      <c r="G2229" s="4"/>
    </row>
    <row r="2230" spans="3:7" ht="16.5">
      <c r="C2230" s="3"/>
      <c r="G2230" s="4"/>
    </row>
    <row r="2231" spans="3:7" ht="16.5">
      <c r="C2231" s="3"/>
      <c r="G2231" s="4"/>
    </row>
    <row r="2232" spans="3:7" ht="16.5">
      <c r="C2232" s="3"/>
      <c r="G2232" s="4"/>
    </row>
    <row r="2233" spans="3:7" ht="16.5">
      <c r="C2233" s="3"/>
      <c r="G2233" s="4"/>
    </row>
    <row r="2234" spans="3:7" ht="16.5">
      <c r="C2234" s="3"/>
      <c r="G2234" s="4"/>
    </row>
    <row r="2235" spans="3:7" ht="16.5">
      <c r="C2235" s="3"/>
      <c r="G2235" s="4"/>
    </row>
    <row r="2236" spans="3:7" ht="16.5">
      <c r="C2236" s="3"/>
      <c r="G2236" s="4"/>
    </row>
    <row r="2237" spans="3:7" ht="16.5">
      <c r="C2237" s="3"/>
      <c r="G2237" s="4"/>
    </row>
    <row r="2238" spans="3:7" ht="16.5">
      <c r="C2238" s="3"/>
      <c r="G2238" s="4"/>
    </row>
    <row r="2239" spans="3:7" ht="16.5">
      <c r="C2239" s="3"/>
      <c r="G2239" s="4"/>
    </row>
    <row r="2240" spans="3:7" ht="16.5">
      <c r="C2240" s="3"/>
      <c r="G2240" s="4"/>
    </row>
    <row r="2241" spans="3:7" ht="16.5">
      <c r="C2241" s="3"/>
      <c r="G2241" s="4"/>
    </row>
    <row r="2242" spans="3:7" ht="16.5">
      <c r="C2242" s="3"/>
      <c r="G2242" s="4"/>
    </row>
    <row r="2243" spans="3:7" ht="16.5">
      <c r="C2243" s="3"/>
      <c r="G2243" s="4"/>
    </row>
    <row r="2244" spans="3:7" ht="16.5">
      <c r="C2244" s="3"/>
      <c r="G2244" s="4"/>
    </row>
    <row r="2245" spans="3:7" ht="16.5">
      <c r="C2245" s="3"/>
      <c r="G2245" s="4"/>
    </row>
    <row r="2246" spans="3:7" ht="16.5">
      <c r="C2246" s="3"/>
      <c r="G2246" s="4"/>
    </row>
    <row r="2247" spans="3:7" ht="16.5">
      <c r="C2247" s="3"/>
      <c r="G2247" s="4"/>
    </row>
    <row r="2248" spans="3:7" ht="16.5">
      <c r="C2248" s="3"/>
      <c r="G2248" s="4"/>
    </row>
    <row r="2249" spans="3:7" ht="16.5">
      <c r="C2249" s="3"/>
      <c r="G2249" s="4"/>
    </row>
    <row r="2250" spans="3:7" ht="16.5">
      <c r="C2250" s="3"/>
      <c r="G2250" s="4"/>
    </row>
    <row r="2251" spans="3:7" ht="16.5">
      <c r="C2251" s="3"/>
      <c r="G2251" s="4"/>
    </row>
    <row r="2252" spans="3:7" ht="16.5">
      <c r="C2252" s="3"/>
      <c r="G2252" s="4"/>
    </row>
    <row r="2253" spans="3:7" ht="16.5">
      <c r="C2253" s="3"/>
      <c r="G2253" s="4"/>
    </row>
    <row r="2254" spans="3:7" ht="16.5">
      <c r="C2254" s="3"/>
      <c r="G2254" s="4"/>
    </row>
    <row r="2255" spans="3:7" ht="16.5">
      <c r="C2255" s="3"/>
      <c r="G2255" s="4"/>
    </row>
    <row r="2256" spans="3:7" ht="16.5">
      <c r="C2256" s="3"/>
      <c r="G2256" s="4"/>
    </row>
    <row r="2257" spans="3:7" ht="16.5">
      <c r="C2257" s="3"/>
      <c r="G2257" s="4"/>
    </row>
    <row r="2258" spans="3:7" ht="16.5">
      <c r="C2258" s="3"/>
      <c r="G2258" s="4"/>
    </row>
    <row r="2259" spans="3:7" ht="16.5">
      <c r="C2259" s="3"/>
      <c r="G2259" s="4"/>
    </row>
    <row r="2260" spans="3:7" ht="16.5">
      <c r="C2260" s="3"/>
      <c r="G2260" s="4"/>
    </row>
    <row r="2261" spans="3:7" ht="16.5">
      <c r="C2261" s="3"/>
      <c r="G2261" s="4"/>
    </row>
    <row r="2262" spans="3:7" ht="16.5">
      <c r="C2262" s="3"/>
      <c r="G2262" s="4"/>
    </row>
    <row r="2263" spans="3:7" ht="16.5">
      <c r="C2263" s="3"/>
      <c r="G2263" s="4"/>
    </row>
    <row r="2264" spans="3:7" ht="16.5">
      <c r="C2264" s="3"/>
      <c r="G2264" s="4"/>
    </row>
    <row r="2265" spans="3:7" ht="16.5">
      <c r="C2265" s="3"/>
      <c r="G2265" s="4"/>
    </row>
    <row r="2266" spans="3:7" ht="16.5">
      <c r="C2266" s="3"/>
      <c r="G2266" s="4"/>
    </row>
    <row r="2267" spans="3:7" ht="16.5">
      <c r="C2267" s="3"/>
      <c r="G2267" s="4"/>
    </row>
    <row r="2268" spans="3:7" ht="16.5">
      <c r="C2268" s="3"/>
      <c r="G2268" s="4"/>
    </row>
    <row r="2269" spans="3:7" ht="16.5">
      <c r="C2269" s="3"/>
      <c r="G2269" s="4"/>
    </row>
    <row r="2270" spans="3:7" ht="16.5">
      <c r="C2270" s="3"/>
      <c r="G2270" s="4"/>
    </row>
    <row r="2271" spans="3:7" ht="16.5">
      <c r="C2271" s="3"/>
      <c r="G2271" s="4"/>
    </row>
    <row r="2272" spans="3:7" ht="16.5">
      <c r="C2272" s="3"/>
      <c r="G2272" s="4"/>
    </row>
    <row r="2273" spans="3:7" ht="16.5">
      <c r="C2273" s="3"/>
      <c r="G2273" s="4"/>
    </row>
    <row r="2274" spans="3:7" ht="16.5">
      <c r="C2274" s="3"/>
      <c r="G2274" s="4"/>
    </row>
    <row r="2275" spans="3:7" ht="16.5">
      <c r="C2275" s="3"/>
      <c r="G2275" s="4"/>
    </row>
    <row r="2276" spans="3:7" ht="16.5">
      <c r="C2276" s="3"/>
      <c r="G2276" s="4"/>
    </row>
    <row r="2277" spans="3:7" ht="16.5">
      <c r="C2277" s="3"/>
      <c r="G2277" s="4"/>
    </row>
    <row r="2278" spans="3:7" ht="16.5">
      <c r="C2278" s="3"/>
      <c r="G2278" s="4"/>
    </row>
    <row r="2279" spans="3:7" ht="16.5">
      <c r="C2279" s="3"/>
      <c r="G2279" s="4"/>
    </row>
    <row r="2280" spans="3:7" ht="16.5">
      <c r="C2280" s="3"/>
      <c r="G2280" s="4"/>
    </row>
    <row r="2281" spans="3:7" ht="16.5">
      <c r="C2281" s="3"/>
      <c r="G2281" s="4"/>
    </row>
    <row r="2282" spans="3:7" ht="16.5">
      <c r="C2282" s="3"/>
      <c r="G2282" s="4"/>
    </row>
    <row r="2283" spans="3:7" ht="16.5">
      <c r="C2283" s="3"/>
      <c r="G2283" s="4"/>
    </row>
    <row r="2284" spans="3:7" ht="16.5">
      <c r="C2284" s="3"/>
      <c r="G2284" s="4"/>
    </row>
    <row r="2285" spans="3:7" ht="16.5">
      <c r="C2285" s="3"/>
      <c r="G2285" s="4"/>
    </row>
    <row r="2286" spans="3:7" ht="16.5">
      <c r="C2286" s="3"/>
      <c r="G2286" s="4"/>
    </row>
    <row r="2287" spans="3:7" ht="16.5">
      <c r="C2287" s="3"/>
      <c r="G2287" s="4"/>
    </row>
    <row r="2288" spans="3:7" ht="16.5">
      <c r="C2288" s="3"/>
      <c r="G2288" s="4"/>
    </row>
    <row r="2289" spans="3:7" ht="16.5">
      <c r="C2289" s="3"/>
      <c r="G2289" s="4"/>
    </row>
    <row r="2290" spans="3:7" ht="16.5">
      <c r="C2290" s="3"/>
      <c r="G2290" s="4"/>
    </row>
    <row r="2291" spans="3:7" ht="16.5">
      <c r="C2291" s="3"/>
      <c r="G2291" s="4"/>
    </row>
    <row r="2292" spans="3:7" ht="16.5">
      <c r="C2292" s="3"/>
      <c r="G2292" s="4"/>
    </row>
    <row r="2293" spans="3:7" ht="16.5">
      <c r="C2293" s="3"/>
      <c r="G2293" s="4"/>
    </row>
    <row r="2294" spans="3:7" ht="16.5">
      <c r="C2294" s="3"/>
      <c r="G2294" s="4"/>
    </row>
    <row r="2295" spans="3:7" ht="16.5">
      <c r="C2295" s="3"/>
      <c r="G2295" s="4"/>
    </row>
    <row r="2296" spans="3:7" ht="16.5">
      <c r="C2296" s="3"/>
      <c r="G2296" s="4"/>
    </row>
    <row r="2297" spans="3:7" ht="16.5">
      <c r="C2297" s="3"/>
      <c r="G2297" s="4"/>
    </row>
    <row r="2298" spans="3:7" ht="16.5">
      <c r="C2298" s="3"/>
      <c r="G2298" s="4"/>
    </row>
    <row r="2299" spans="3:7" ht="16.5">
      <c r="C2299" s="3"/>
      <c r="G2299" s="4"/>
    </row>
    <row r="2300" spans="3:7" ht="16.5">
      <c r="C2300" s="3"/>
      <c r="G2300" s="4"/>
    </row>
    <row r="2301" spans="3:7" ht="16.5">
      <c r="C2301" s="3"/>
      <c r="G2301" s="4"/>
    </row>
    <row r="2302" spans="3:7" ht="16.5">
      <c r="C2302" s="3"/>
      <c r="G2302" s="4"/>
    </row>
    <row r="2303" spans="3:7" ht="16.5">
      <c r="C2303" s="3"/>
      <c r="G2303" s="4"/>
    </row>
    <row r="2304" spans="3:7" ht="16.5">
      <c r="C2304" s="3"/>
      <c r="G2304" s="4"/>
    </row>
    <row r="2305" spans="3:7" ht="16.5">
      <c r="C2305" s="3"/>
      <c r="G2305" s="4"/>
    </row>
    <row r="2306" spans="3:7" ht="16.5">
      <c r="C2306" s="3"/>
      <c r="G2306" s="4"/>
    </row>
    <row r="2307" spans="3:7" ht="16.5">
      <c r="C2307" s="3"/>
      <c r="G2307" s="4"/>
    </row>
    <row r="2308" spans="3:7" ht="16.5">
      <c r="C2308" s="3"/>
      <c r="G2308" s="4"/>
    </row>
    <row r="2309" spans="3:7" ht="16.5">
      <c r="C2309" s="3"/>
      <c r="G2309" s="4"/>
    </row>
    <row r="2310" spans="3:7" ht="16.5">
      <c r="C2310" s="3"/>
      <c r="G2310" s="4"/>
    </row>
    <row r="2311" spans="3:7" ht="16.5">
      <c r="C2311" s="3"/>
      <c r="G2311" s="4"/>
    </row>
    <row r="2312" spans="3:7" ht="16.5">
      <c r="C2312" s="3"/>
      <c r="G2312" s="4"/>
    </row>
    <row r="2313" spans="3:7" ht="16.5">
      <c r="C2313" s="3"/>
      <c r="G2313" s="4"/>
    </row>
    <row r="2314" spans="3:7" ht="16.5">
      <c r="C2314" s="3"/>
      <c r="G2314" s="4"/>
    </row>
    <row r="2315" spans="3:7" ht="16.5">
      <c r="C2315" s="3"/>
      <c r="G2315" s="4"/>
    </row>
    <row r="2316" spans="3:7" ht="16.5">
      <c r="C2316" s="3"/>
      <c r="G2316" s="4"/>
    </row>
    <row r="2317" spans="3:7" ht="16.5">
      <c r="C2317" s="3"/>
      <c r="G2317" s="4"/>
    </row>
    <row r="2318" spans="3:7" ht="16.5">
      <c r="C2318" s="3"/>
      <c r="G2318" s="4"/>
    </row>
    <row r="2319" spans="3:7" ht="16.5">
      <c r="C2319" s="3"/>
      <c r="G2319" s="4"/>
    </row>
    <row r="2320" spans="3:7" ht="16.5">
      <c r="C2320" s="3"/>
      <c r="G2320" s="4"/>
    </row>
    <row r="2321" spans="3:7" ht="16.5">
      <c r="C2321" s="3"/>
      <c r="G2321" s="4"/>
    </row>
    <row r="2322" spans="3:7" ht="16.5">
      <c r="C2322" s="3"/>
      <c r="G2322" s="4"/>
    </row>
    <row r="2323" spans="3:7" ht="16.5">
      <c r="C2323" s="3"/>
      <c r="G2323" s="4"/>
    </row>
    <row r="2324" spans="3:7" ht="16.5">
      <c r="C2324" s="3"/>
      <c r="G2324" s="4"/>
    </row>
    <row r="2325" spans="3:7" ht="16.5">
      <c r="C2325" s="3"/>
      <c r="G2325" s="4"/>
    </row>
    <row r="2326" spans="3:7" ht="16.5">
      <c r="C2326" s="3"/>
      <c r="G2326" s="4"/>
    </row>
    <row r="2327" spans="3:7" ht="16.5">
      <c r="C2327" s="3"/>
      <c r="G2327" s="4"/>
    </row>
    <row r="2328" spans="3:7" ht="16.5">
      <c r="C2328" s="3"/>
      <c r="G2328" s="4"/>
    </row>
    <row r="2329" spans="3:7" ht="16.5">
      <c r="C2329" s="3"/>
      <c r="G2329" s="4"/>
    </row>
    <row r="2330" spans="3:7" ht="16.5">
      <c r="C2330" s="3"/>
      <c r="G2330" s="4"/>
    </row>
    <row r="2331" spans="3:7" ht="16.5">
      <c r="C2331" s="3"/>
      <c r="G2331" s="4"/>
    </row>
    <row r="2332" spans="3:7" ht="16.5">
      <c r="C2332" s="3"/>
      <c r="G2332" s="4"/>
    </row>
    <row r="2333" spans="3:7" ht="16.5">
      <c r="C2333" s="3"/>
      <c r="G2333" s="4"/>
    </row>
    <row r="2334" spans="3:7" ht="16.5">
      <c r="C2334" s="3"/>
      <c r="G2334" s="4"/>
    </row>
    <row r="2335" spans="3:7" ht="16.5">
      <c r="C2335" s="3"/>
      <c r="G2335" s="4"/>
    </row>
    <row r="2336" spans="3:7" ht="16.5">
      <c r="C2336" s="3"/>
      <c r="G2336" s="4"/>
    </row>
    <row r="2337" spans="3:7" ht="16.5">
      <c r="C2337" s="3"/>
      <c r="G2337" s="4"/>
    </row>
    <row r="2338" spans="3:7" ht="16.5">
      <c r="C2338" s="3"/>
      <c r="G2338" s="4"/>
    </row>
    <row r="2339" spans="3:7" ht="16.5">
      <c r="C2339" s="3"/>
      <c r="G2339" s="4"/>
    </row>
    <row r="2340" spans="3:7" ht="16.5">
      <c r="C2340" s="3"/>
      <c r="G2340" s="4"/>
    </row>
    <row r="2341" spans="3:7" ht="16.5">
      <c r="C2341" s="3"/>
      <c r="G2341" s="4"/>
    </row>
    <row r="2342" spans="3:7" ht="16.5">
      <c r="C2342" s="3"/>
      <c r="G2342" s="4"/>
    </row>
    <row r="2343" spans="3:7" ht="16.5">
      <c r="C2343" s="3"/>
      <c r="G2343" s="4"/>
    </row>
    <row r="2344" spans="3:7" ht="16.5">
      <c r="C2344" s="3"/>
      <c r="G2344" s="4"/>
    </row>
    <row r="2345" spans="3:7" ht="16.5">
      <c r="C2345" s="3"/>
      <c r="G2345" s="4"/>
    </row>
    <row r="2346" spans="3:7" ht="16.5">
      <c r="C2346" s="3"/>
      <c r="G2346" s="4"/>
    </row>
    <row r="2347" spans="3:7" ht="16.5">
      <c r="C2347" s="3"/>
      <c r="G2347" s="4"/>
    </row>
    <row r="2348" spans="3:7" ht="16.5">
      <c r="C2348" s="3"/>
      <c r="G2348" s="4"/>
    </row>
    <row r="2349" spans="3:7" ht="16.5">
      <c r="C2349" s="3"/>
      <c r="G2349" s="4"/>
    </row>
    <row r="2350" spans="3:7" ht="16.5">
      <c r="C2350" s="3"/>
      <c r="G2350" s="4"/>
    </row>
    <row r="2351" spans="3:7" ht="16.5">
      <c r="C2351" s="3"/>
      <c r="G2351" s="4"/>
    </row>
    <row r="2352" spans="3:7" ht="16.5">
      <c r="C2352" s="3"/>
      <c r="G2352" s="4"/>
    </row>
    <row r="2353" spans="3:7" ht="16.5">
      <c r="C2353" s="3"/>
      <c r="G2353" s="4"/>
    </row>
    <row r="2354" spans="3:7" ht="16.5">
      <c r="C2354" s="3"/>
      <c r="G2354" s="4"/>
    </row>
    <row r="2355" spans="3:7" ht="16.5">
      <c r="C2355" s="3"/>
      <c r="G2355" s="4"/>
    </row>
    <row r="2356" spans="3:7" ht="16.5">
      <c r="C2356" s="3"/>
      <c r="G2356" s="4"/>
    </row>
    <row r="2357" spans="3:7" ht="16.5">
      <c r="C2357" s="3"/>
      <c r="G2357" s="4"/>
    </row>
    <row r="2358" spans="3:7" ht="16.5">
      <c r="C2358" s="3"/>
      <c r="G2358" s="4"/>
    </row>
    <row r="2359" spans="3:7" ht="16.5">
      <c r="C2359" s="3"/>
      <c r="G2359" s="4"/>
    </row>
    <row r="2360" spans="3:7" ht="16.5">
      <c r="C2360" s="3"/>
      <c r="G2360" s="4"/>
    </row>
    <row r="2361" spans="3:7" ht="16.5">
      <c r="C2361" s="3"/>
      <c r="G2361" s="4"/>
    </row>
    <row r="2362" spans="3:7" ht="16.5">
      <c r="C2362" s="3"/>
      <c r="G2362" s="4"/>
    </row>
    <row r="2363" spans="3:7" ht="16.5">
      <c r="C2363" s="3"/>
      <c r="G2363" s="4"/>
    </row>
    <row r="2364" spans="3:7" ht="16.5">
      <c r="C2364" s="3"/>
      <c r="G2364" s="4"/>
    </row>
    <row r="2365" spans="3:7" ht="16.5">
      <c r="C2365" s="3"/>
      <c r="G2365" s="4"/>
    </row>
    <row r="2366" spans="3:7" ht="16.5">
      <c r="C2366" s="3"/>
      <c r="G2366" s="4"/>
    </row>
    <row r="2367" spans="3:7" ht="16.5">
      <c r="C2367" s="3"/>
      <c r="G2367" s="4"/>
    </row>
    <row r="2368" spans="3:7" ht="16.5">
      <c r="C2368" s="3"/>
      <c r="G2368" s="4"/>
    </row>
    <row r="2369" spans="3:7" ht="16.5">
      <c r="C2369" s="3"/>
      <c r="G2369" s="4"/>
    </row>
    <row r="2370" spans="3:7" ht="16.5">
      <c r="C2370" s="3"/>
      <c r="G2370" s="4"/>
    </row>
    <row r="2371" spans="3:7" ht="16.5">
      <c r="C2371" s="3"/>
      <c r="G2371" s="4"/>
    </row>
    <row r="2372" spans="3:7" ht="16.5">
      <c r="C2372" s="3"/>
      <c r="G2372" s="4"/>
    </row>
    <row r="2373" spans="3:7" ht="16.5">
      <c r="C2373" s="3"/>
      <c r="G2373" s="4"/>
    </row>
    <row r="2374" spans="3:7" ht="16.5">
      <c r="C2374" s="3"/>
      <c r="G2374" s="4"/>
    </row>
    <row r="2375" spans="3:7" ht="16.5">
      <c r="C2375" s="3"/>
      <c r="G2375" s="4"/>
    </row>
    <row r="2376" spans="3:7" ht="16.5">
      <c r="C2376" s="3"/>
      <c r="G2376" s="4"/>
    </row>
    <row r="2377" spans="3:7" ht="16.5">
      <c r="C2377" s="3"/>
      <c r="G2377" s="4"/>
    </row>
    <row r="2378" spans="3:7" ht="16.5">
      <c r="C2378" s="3"/>
      <c r="G2378" s="4"/>
    </row>
    <row r="2379" spans="3:7" ht="16.5">
      <c r="C2379" s="3"/>
      <c r="G2379" s="4"/>
    </row>
    <row r="2380" spans="3:7" ht="16.5">
      <c r="C2380" s="3"/>
      <c r="G2380" s="4"/>
    </row>
    <row r="2381" spans="3:7" ht="16.5">
      <c r="C2381" s="3"/>
      <c r="G2381" s="4"/>
    </row>
    <row r="2382" spans="3:7" ht="16.5">
      <c r="C2382" s="3"/>
      <c r="G2382" s="4"/>
    </row>
    <row r="2383" spans="3:7" ht="16.5">
      <c r="C2383" s="3"/>
      <c r="G2383" s="4"/>
    </row>
    <row r="2384" spans="3:7" ht="16.5">
      <c r="C2384" s="3"/>
      <c r="G2384" s="4"/>
    </row>
    <row r="2385" spans="3:7" ht="16.5">
      <c r="C2385" s="3"/>
      <c r="G2385" s="4"/>
    </row>
    <row r="2386" spans="3:7" ht="16.5">
      <c r="C2386" s="3"/>
      <c r="G2386" s="4"/>
    </row>
    <row r="2387" spans="3:7" ht="16.5">
      <c r="C2387" s="3"/>
      <c r="G2387" s="4"/>
    </row>
    <row r="2388" spans="3:7" ht="16.5">
      <c r="C2388" s="3"/>
      <c r="G2388" s="4"/>
    </row>
    <row r="2389" spans="3:7" ht="16.5">
      <c r="C2389" s="3"/>
      <c r="G2389" s="4"/>
    </row>
    <row r="2390" spans="3:7" ht="16.5">
      <c r="C2390" s="3"/>
      <c r="G2390" s="4"/>
    </row>
    <row r="2391" spans="3:7" ht="16.5">
      <c r="C2391" s="3"/>
      <c r="G2391" s="4"/>
    </row>
    <row r="2392" spans="3:7" ht="16.5">
      <c r="C2392" s="3"/>
      <c r="G2392" s="4"/>
    </row>
    <row r="2393" spans="3:7" ht="16.5">
      <c r="C2393" s="3"/>
      <c r="G2393" s="4"/>
    </row>
    <row r="2394" spans="3:7" ht="16.5">
      <c r="C2394" s="3"/>
      <c r="G2394" s="4"/>
    </row>
    <row r="2395" spans="3:7" ht="16.5">
      <c r="C2395" s="3"/>
      <c r="G2395" s="4"/>
    </row>
    <row r="2396" spans="3:7" ht="16.5">
      <c r="C2396" s="3"/>
      <c r="G2396" s="4"/>
    </row>
    <row r="2397" spans="3:7" ht="16.5">
      <c r="C2397" s="3"/>
      <c r="G2397" s="4"/>
    </row>
    <row r="2398" spans="3:7" ht="16.5">
      <c r="C2398" s="3"/>
      <c r="G2398" s="4"/>
    </row>
    <row r="2399" spans="3:7" ht="16.5">
      <c r="C2399" s="3"/>
      <c r="G2399" s="4"/>
    </row>
    <row r="2400" spans="3:7" ht="16.5">
      <c r="C2400" s="3"/>
      <c r="G2400" s="4"/>
    </row>
    <row r="2401" spans="3:7" ht="16.5">
      <c r="C2401" s="3"/>
      <c r="G2401" s="4"/>
    </row>
    <row r="2402" spans="3:7" ht="16.5">
      <c r="C2402" s="3"/>
      <c r="G2402" s="4"/>
    </row>
    <row r="2403" spans="3:7" ht="16.5">
      <c r="C2403" s="3"/>
      <c r="G2403" s="4"/>
    </row>
    <row r="2404" spans="3:7" ht="16.5">
      <c r="C2404" s="3"/>
      <c r="G2404" s="4"/>
    </row>
    <row r="2405" spans="3:7" ht="16.5">
      <c r="C2405" s="3"/>
      <c r="G2405" s="4"/>
    </row>
    <row r="2406" spans="3:7" ht="16.5">
      <c r="C2406" s="3"/>
      <c r="G2406" s="4"/>
    </row>
    <row r="2407" spans="3:7" ht="16.5">
      <c r="C2407" s="3"/>
      <c r="G2407" s="4"/>
    </row>
    <row r="2408" spans="3:7" ht="16.5">
      <c r="C2408" s="3"/>
      <c r="G2408" s="4"/>
    </row>
    <row r="2409" spans="3:7" ht="16.5">
      <c r="C2409" s="3"/>
      <c r="G2409" s="4"/>
    </row>
    <row r="2410" spans="3:7" ht="16.5">
      <c r="C2410" s="3"/>
      <c r="G2410" s="4"/>
    </row>
    <row r="2411" spans="3:7" ht="16.5">
      <c r="C2411" s="3"/>
      <c r="G2411" s="4"/>
    </row>
    <row r="2412" spans="3:7" ht="16.5">
      <c r="C2412" s="3"/>
      <c r="G2412" s="4"/>
    </row>
    <row r="2413" spans="3:7" ht="16.5">
      <c r="C2413" s="3"/>
      <c r="G2413" s="4"/>
    </row>
    <row r="2414" spans="3:7" ht="16.5">
      <c r="C2414" s="3"/>
      <c r="G2414" s="4"/>
    </row>
    <row r="2415" spans="3:7" ht="16.5">
      <c r="C2415" s="3"/>
      <c r="G2415" s="4"/>
    </row>
    <row r="2416" spans="3:7" ht="16.5">
      <c r="C2416" s="3"/>
      <c r="G2416" s="4"/>
    </row>
    <row r="2417" spans="3:7" ht="16.5">
      <c r="C2417" s="3"/>
      <c r="G2417" s="4"/>
    </row>
    <row r="2418" spans="3:7" ht="16.5">
      <c r="C2418" s="3"/>
      <c r="G2418" s="4"/>
    </row>
    <row r="2419" spans="3:7" ht="16.5">
      <c r="C2419" s="3"/>
      <c r="G2419" s="4"/>
    </row>
    <row r="2420" spans="3:7" ht="16.5">
      <c r="C2420" s="3"/>
      <c r="G2420" s="4"/>
    </row>
    <row r="2421" spans="3:7" ht="16.5">
      <c r="C2421" s="3"/>
      <c r="G2421" s="4"/>
    </row>
    <row r="2422" spans="3:7" ht="16.5">
      <c r="C2422" s="3"/>
      <c r="G2422" s="4"/>
    </row>
    <row r="2423" spans="3:7" ht="16.5">
      <c r="C2423" s="3"/>
      <c r="G2423" s="4"/>
    </row>
    <row r="2424" spans="3:7" ht="16.5">
      <c r="C2424" s="3"/>
      <c r="G2424" s="4"/>
    </row>
    <row r="2425" spans="3:7" ht="16.5">
      <c r="C2425" s="3"/>
      <c r="G2425" s="4"/>
    </row>
    <row r="2426" spans="3:7" ht="16.5">
      <c r="C2426" s="3"/>
      <c r="G2426" s="4"/>
    </row>
    <row r="2427" spans="3:7" ht="16.5">
      <c r="C2427" s="3"/>
      <c r="G2427" s="4"/>
    </row>
    <row r="2428" spans="3:7" ht="16.5">
      <c r="C2428" s="3"/>
      <c r="G2428" s="4"/>
    </row>
    <row r="2429" spans="3:7" ht="16.5">
      <c r="C2429" s="3"/>
      <c r="G2429" s="4"/>
    </row>
    <row r="2430" spans="3:7" ht="16.5">
      <c r="C2430" s="3"/>
      <c r="G2430" s="4"/>
    </row>
    <row r="2431" spans="3:7" ht="16.5">
      <c r="C2431" s="3"/>
      <c r="G2431" s="4"/>
    </row>
    <row r="2432" spans="3:7" ht="16.5">
      <c r="C2432" s="3"/>
      <c r="G2432" s="4"/>
    </row>
    <row r="2433" spans="3:7" ht="16.5">
      <c r="C2433" s="3"/>
      <c r="G2433" s="4"/>
    </row>
    <row r="2434" spans="3:7" ht="16.5">
      <c r="C2434" s="3"/>
      <c r="G2434" s="4"/>
    </row>
    <row r="2435" spans="3:7" ht="16.5">
      <c r="C2435" s="3"/>
      <c r="G2435" s="4"/>
    </row>
    <row r="2436" spans="3:7" ht="16.5">
      <c r="C2436" s="3"/>
      <c r="G2436" s="4"/>
    </row>
    <row r="2437" spans="3:7" ht="16.5">
      <c r="C2437" s="3"/>
      <c r="G2437" s="4"/>
    </row>
    <row r="2438" spans="3:7" ht="16.5">
      <c r="C2438" s="3"/>
      <c r="G2438" s="4"/>
    </row>
    <row r="2439" spans="3:7" ht="16.5">
      <c r="C2439" s="3"/>
      <c r="G2439" s="4"/>
    </row>
    <row r="2440" spans="3:7" ht="16.5">
      <c r="C2440" s="3"/>
      <c r="G2440" s="4"/>
    </row>
    <row r="2441" spans="3:7" ht="16.5">
      <c r="C2441" s="3"/>
      <c r="G2441" s="4"/>
    </row>
    <row r="2442" spans="3:7" ht="16.5">
      <c r="C2442" s="3"/>
      <c r="G2442" s="4"/>
    </row>
    <row r="2443" spans="3:7" ht="16.5">
      <c r="C2443" s="3"/>
      <c r="G2443" s="4"/>
    </row>
    <row r="2444" spans="3:7" ht="16.5">
      <c r="C2444" s="3"/>
      <c r="G2444" s="4"/>
    </row>
    <row r="2445" spans="3:7" ht="16.5">
      <c r="C2445" s="3"/>
      <c r="G2445" s="4"/>
    </row>
    <row r="2446" spans="3:7" ht="16.5">
      <c r="C2446" s="3"/>
      <c r="G2446" s="4"/>
    </row>
    <row r="2447" spans="3:7" ht="16.5">
      <c r="C2447" s="3"/>
      <c r="G2447" s="4"/>
    </row>
    <row r="2448" spans="3:7" ht="16.5">
      <c r="C2448" s="3"/>
      <c r="G2448" s="4"/>
    </row>
    <row r="2449" spans="3:7" ht="16.5">
      <c r="C2449" s="3"/>
      <c r="G2449" s="4"/>
    </row>
    <row r="2450" spans="3:7" ht="16.5">
      <c r="C2450" s="3"/>
      <c r="G2450" s="4"/>
    </row>
    <row r="2451" spans="3:7" ht="16.5">
      <c r="C2451" s="3"/>
      <c r="G2451" s="4"/>
    </row>
    <row r="2452" spans="3:7" ht="16.5">
      <c r="C2452" s="3"/>
      <c r="G2452" s="4"/>
    </row>
    <row r="2453" spans="3:7" ht="16.5">
      <c r="C2453" s="3"/>
      <c r="G2453" s="4"/>
    </row>
    <row r="2454" spans="3:7" ht="16.5">
      <c r="C2454" s="3"/>
      <c r="G2454" s="4"/>
    </row>
    <row r="2455" spans="3:7" ht="16.5">
      <c r="C2455" s="3"/>
      <c r="G2455" s="4"/>
    </row>
    <row r="2456" spans="3:7" ht="16.5">
      <c r="C2456" s="3"/>
      <c r="G2456" s="4"/>
    </row>
    <row r="2457" spans="3:7" ht="16.5">
      <c r="C2457" s="3"/>
      <c r="G2457" s="4"/>
    </row>
    <row r="2458" spans="3:7" ht="16.5">
      <c r="C2458" s="3"/>
      <c r="G2458" s="4"/>
    </row>
    <row r="2459" spans="3:7" ht="16.5">
      <c r="C2459" s="3"/>
      <c r="G2459" s="4"/>
    </row>
    <row r="2460" spans="3:7" ht="16.5">
      <c r="C2460" s="3"/>
      <c r="G2460" s="4"/>
    </row>
    <row r="2461" spans="3:7" ht="16.5">
      <c r="C2461" s="3"/>
      <c r="G2461" s="4"/>
    </row>
    <row r="2462" spans="3:7" ht="16.5">
      <c r="C2462" s="3"/>
      <c r="G2462" s="4"/>
    </row>
    <row r="2463" spans="3:7" ht="16.5">
      <c r="C2463" s="3"/>
      <c r="G2463" s="4"/>
    </row>
    <row r="2464" spans="3:7" ht="16.5">
      <c r="C2464" s="3"/>
      <c r="G2464" s="4"/>
    </row>
    <row r="2465" spans="3:7" ht="16.5">
      <c r="C2465" s="3"/>
      <c r="G2465" s="4"/>
    </row>
    <row r="2466" spans="3:7" ht="16.5">
      <c r="C2466" s="3"/>
      <c r="G2466" s="4"/>
    </row>
    <row r="2467" spans="3:7" ht="16.5">
      <c r="C2467" s="3"/>
      <c r="G2467" s="4"/>
    </row>
    <row r="2468" spans="3:7" ht="16.5">
      <c r="C2468" s="3"/>
      <c r="G2468" s="4"/>
    </row>
    <row r="2469" spans="3:7" ht="16.5">
      <c r="C2469" s="3"/>
      <c r="G2469" s="4"/>
    </row>
    <row r="2470" spans="3:7" ht="16.5">
      <c r="C2470" s="3"/>
      <c r="G2470" s="4"/>
    </row>
    <row r="2471" spans="3:7" ht="16.5">
      <c r="C2471" s="3"/>
      <c r="G2471" s="4"/>
    </row>
    <row r="2472" spans="3:7" ht="16.5">
      <c r="C2472" s="3"/>
      <c r="G2472" s="4"/>
    </row>
    <row r="2473" spans="3:7" ht="16.5">
      <c r="C2473" s="3"/>
      <c r="G2473" s="4"/>
    </row>
    <row r="2474" spans="3:7" ht="16.5">
      <c r="C2474" s="3"/>
      <c r="G2474" s="4"/>
    </row>
    <row r="2475" spans="3:7" ht="16.5">
      <c r="C2475" s="3"/>
      <c r="G2475" s="4"/>
    </row>
    <row r="2476" spans="3:7" ht="16.5">
      <c r="C2476" s="3"/>
      <c r="G2476" s="4"/>
    </row>
    <row r="2477" spans="3:7" ht="16.5">
      <c r="C2477" s="3"/>
      <c r="G2477" s="4"/>
    </row>
    <row r="2478" spans="3:7" ht="16.5">
      <c r="C2478" s="3"/>
      <c r="G2478" s="4"/>
    </row>
    <row r="2479" spans="3:7" ht="16.5">
      <c r="C2479" s="3"/>
      <c r="G2479" s="4"/>
    </row>
    <row r="2480" spans="3:7" ht="16.5">
      <c r="C2480" s="3"/>
      <c r="G2480" s="4"/>
    </row>
    <row r="2481" spans="3:7" ht="16.5">
      <c r="C2481" s="3"/>
      <c r="G2481" s="4"/>
    </row>
    <row r="2482" spans="3:7" ht="16.5">
      <c r="C2482" s="3"/>
      <c r="G2482" s="4"/>
    </row>
    <row r="2483" spans="3:7" ht="16.5">
      <c r="C2483" s="3"/>
      <c r="G2483" s="4"/>
    </row>
    <row r="2484" spans="3:7" ht="16.5">
      <c r="C2484" s="3"/>
      <c r="G2484" s="4"/>
    </row>
    <row r="2485" spans="3:7" ht="16.5">
      <c r="C2485" s="3"/>
      <c r="G2485" s="4"/>
    </row>
    <row r="2486" spans="3:7" ht="16.5">
      <c r="C2486" s="3"/>
      <c r="G2486" s="4"/>
    </row>
    <row r="2487" spans="3:7" ht="16.5">
      <c r="C2487" s="3"/>
      <c r="G2487" s="4"/>
    </row>
    <row r="2488" spans="3:7" ht="16.5">
      <c r="C2488" s="3"/>
      <c r="G2488" s="4"/>
    </row>
    <row r="2489" spans="3:7" ht="16.5">
      <c r="C2489" s="3"/>
      <c r="G2489" s="4"/>
    </row>
    <row r="2490" spans="3:7" ht="16.5">
      <c r="C2490" s="3"/>
      <c r="G2490" s="4"/>
    </row>
    <row r="2491" spans="3:7" ht="16.5">
      <c r="C2491" s="3"/>
      <c r="G2491" s="4"/>
    </row>
    <row r="2492" spans="3:7" ht="16.5">
      <c r="C2492" s="3"/>
      <c r="G2492" s="4"/>
    </row>
    <row r="2493" spans="3:7" ht="16.5">
      <c r="C2493" s="3"/>
      <c r="G2493" s="4"/>
    </row>
    <row r="2494" spans="3:7" ht="16.5">
      <c r="C2494" s="3"/>
      <c r="G2494" s="4"/>
    </row>
    <row r="2495" spans="3:7" ht="16.5">
      <c r="C2495" s="3"/>
      <c r="G2495" s="4"/>
    </row>
    <row r="2496" spans="3:7" ht="16.5">
      <c r="C2496" s="3"/>
      <c r="G2496" s="4"/>
    </row>
    <row r="2497" spans="3:7" ht="16.5">
      <c r="C2497" s="3"/>
      <c r="G2497" s="4"/>
    </row>
    <row r="2498" spans="3:7" ht="16.5">
      <c r="C2498" s="3"/>
      <c r="G2498" s="4"/>
    </row>
    <row r="2499" spans="3:7" ht="16.5">
      <c r="C2499" s="3"/>
      <c r="G2499" s="4"/>
    </row>
    <row r="2500" spans="3:7" ht="16.5">
      <c r="C2500" s="3"/>
      <c r="G2500" s="4"/>
    </row>
    <row r="2501" spans="3:7" ht="16.5">
      <c r="C2501" s="3"/>
      <c r="G2501" s="4"/>
    </row>
    <row r="2502" spans="3:7" ht="16.5">
      <c r="C2502" s="3"/>
      <c r="G2502" s="4"/>
    </row>
    <row r="2503" spans="3:7" ht="16.5">
      <c r="C2503" s="3"/>
      <c r="G2503" s="4"/>
    </row>
    <row r="2504" spans="3:7" ht="16.5">
      <c r="C2504" s="3"/>
      <c r="G2504" s="4"/>
    </row>
    <row r="2505" spans="3:7" ht="16.5">
      <c r="C2505" s="3"/>
      <c r="G2505" s="4"/>
    </row>
    <row r="2506" spans="3:7" ht="16.5">
      <c r="C2506" s="3"/>
      <c r="G2506" s="4"/>
    </row>
    <row r="2507" spans="3:7" ht="16.5">
      <c r="C2507" s="3"/>
      <c r="G2507" s="4"/>
    </row>
    <row r="2508" spans="3:7" ht="16.5">
      <c r="C2508" s="3"/>
      <c r="G2508" s="4"/>
    </row>
    <row r="2509" spans="3:7" ht="16.5">
      <c r="C2509" s="3"/>
      <c r="G2509" s="4"/>
    </row>
    <row r="2510" spans="3:7" ht="16.5">
      <c r="C2510" s="3"/>
      <c r="G2510" s="4"/>
    </row>
    <row r="2511" spans="3:7" ht="16.5">
      <c r="C2511" s="3"/>
      <c r="G2511" s="4"/>
    </row>
    <row r="2512" spans="3:7" ht="16.5">
      <c r="C2512" s="3"/>
      <c r="G2512" s="4"/>
    </row>
    <row r="2513" spans="3:7" ht="16.5">
      <c r="C2513" s="3"/>
      <c r="G2513" s="4"/>
    </row>
    <row r="2514" spans="3:7" ht="16.5">
      <c r="C2514" s="3"/>
      <c r="G2514" s="4"/>
    </row>
    <row r="2515" spans="3:7" ht="16.5">
      <c r="C2515" s="3"/>
      <c r="G2515" s="4"/>
    </row>
    <row r="2516" spans="3:7" ht="16.5">
      <c r="C2516" s="3"/>
      <c r="G2516" s="4"/>
    </row>
    <row r="2517" spans="3:7" ht="16.5">
      <c r="C2517" s="3"/>
      <c r="G2517" s="4"/>
    </row>
    <row r="2518" spans="3:7" ht="16.5">
      <c r="C2518" s="3"/>
      <c r="G2518" s="4"/>
    </row>
    <row r="2519" spans="3:7" ht="16.5">
      <c r="C2519" s="3"/>
      <c r="G2519" s="4"/>
    </row>
    <row r="2520" spans="3:7" ht="16.5">
      <c r="C2520" s="3"/>
      <c r="G2520" s="4"/>
    </row>
    <row r="2521" spans="3:7" ht="16.5">
      <c r="C2521" s="3"/>
      <c r="G2521" s="4"/>
    </row>
    <row r="2522" spans="3:7" ht="16.5">
      <c r="C2522" s="3"/>
      <c r="G2522" s="4"/>
    </row>
    <row r="2523" spans="3:7" ht="16.5">
      <c r="C2523" s="3"/>
      <c r="G2523" s="4"/>
    </row>
    <row r="2524" spans="3:7" ht="16.5">
      <c r="C2524" s="3"/>
      <c r="G2524" s="4"/>
    </row>
    <row r="2525" spans="3:7" ht="16.5">
      <c r="C2525" s="3"/>
      <c r="G2525" s="4"/>
    </row>
    <row r="2526" spans="3:7" ht="16.5">
      <c r="C2526" s="3"/>
      <c r="G2526" s="4"/>
    </row>
    <row r="2527" spans="3:7" ht="16.5">
      <c r="C2527" s="3"/>
      <c r="G2527" s="4"/>
    </row>
    <row r="2528" spans="3:7" ht="16.5">
      <c r="C2528" s="3"/>
      <c r="G2528" s="4"/>
    </row>
    <row r="2529" spans="3:7" ht="16.5">
      <c r="C2529" s="3"/>
      <c r="G2529" s="4"/>
    </row>
    <row r="2530" spans="3:7" ht="16.5">
      <c r="C2530" s="3"/>
      <c r="G2530" s="4"/>
    </row>
    <row r="2531" spans="3:7" ht="16.5">
      <c r="C2531" s="3"/>
      <c r="G2531" s="4"/>
    </row>
    <row r="2532" spans="3:7" ht="16.5">
      <c r="C2532" s="3"/>
      <c r="G2532" s="4"/>
    </row>
    <row r="2533" spans="3:7" ht="16.5">
      <c r="C2533" s="3"/>
      <c r="G2533" s="4"/>
    </row>
    <row r="2534" spans="3:7" ht="16.5">
      <c r="C2534" s="3"/>
      <c r="G2534" s="4"/>
    </row>
    <row r="2535" spans="3:7" ht="16.5">
      <c r="C2535" s="3"/>
      <c r="G2535" s="4"/>
    </row>
    <row r="2536" spans="3:7" ht="16.5">
      <c r="C2536" s="3"/>
      <c r="G2536" s="4"/>
    </row>
    <row r="2537" spans="3:7" ht="16.5">
      <c r="C2537" s="3"/>
      <c r="G2537" s="4"/>
    </row>
    <row r="2538" spans="3:7" ht="16.5">
      <c r="C2538" s="3"/>
      <c r="G2538" s="4"/>
    </row>
    <row r="2539" spans="3:7" ht="16.5">
      <c r="C2539" s="3"/>
      <c r="G2539" s="4"/>
    </row>
    <row r="2540" spans="3:7" ht="16.5">
      <c r="C2540" s="3"/>
      <c r="G2540" s="4"/>
    </row>
    <row r="2541" spans="3:7" ht="16.5">
      <c r="C2541" s="3"/>
      <c r="G2541" s="4"/>
    </row>
    <row r="2542" spans="3:7" ht="16.5">
      <c r="C2542" s="3"/>
      <c r="G2542" s="4"/>
    </row>
    <row r="2543" spans="3:7" ht="16.5">
      <c r="C2543" s="3"/>
      <c r="G2543" s="4"/>
    </row>
    <row r="2544" spans="3:7" ht="16.5">
      <c r="C2544" s="3"/>
      <c r="G2544" s="4"/>
    </row>
    <row r="2545" spans="3:7" ht="16.5">
      <c r="C2545" s="3"/>
      <c r="G2545" s="4"/>
    </row>
    <row r="2546" spans="3:7" ht="16.5">
      <c r="C2546" s="3"/>
      <c r="G2546" s="4"/>
    </row>
    <row r="2547" spans="3:7" ht="16.5">
      <c r="C2547" s="3"/>
      <c r="G2547" s="4"/>
    </row>
    <row r="2548" spans="3:7" ht="16.5">
      <c r="C2548" s="3"/>
      <c r="G2548" s="4"/>
    </row>
    <row r="2549" spans="3:7" ht="16.5">
      <c r="C2549" s="3"/>
      <c r="G2549" s="4"/>
    </row>
    <row r="2550" spans="3:7" ht="16.5">
      <c r="C2550" s="3"/>
      <c r="G2550" s="4"/>
    </row>
    <row r="2551" spans="3:7" ht="16.5">
      <c r="C2551" s="3"/>
      <c r="G2551" s="4"/>
    </row>
    <row r="2552" spans="3:7" ht="16.5">
      <c r="C2552" s="3"/>
      <c r="G2552" s="4"/>
    </row>
    <row r="2553" spans="3:7" ht="16.5">
      <c r="C2553" s="3"/>
      <c r="G2553" s="4"/>
    </row>
    <row r="2554" spans="3:7" ht="16.5">
      <c r="C2554" s="3"/>
      <c r="G2554" s="4"/>
    </row>
    <row r="2555" spans="3:7" ht="16.5">
      <c r="C2555" s="3"/>
      <c r="G2555" s="4"/>
    </row>
    <row r="2556" spans="3:7" ht="16.5">
      <c r="C2556" s="3"/>
      <c r="G2556" s="4"/>
    </row>
    <row r="2557" spans="3:7" ht="16.5">
      <c r="C2557" s="3"/>
      <c r="G2557" s="4"/>
    </row>
    <row r="2558" spans="3:7" ht="16.5">
      <c r="C2558" s="3"/>
      <c r="G2558" s="4"/>
    </row>
    <row r="2559" spans="3:7" ht="16.5">
      <c r="C2559" s="3"/>
      <c r="G2559" s="4"/>
    </row>
    <row r="2560" spans="3:7" ht="16.5">
      <c r="C2560" s="3"/>
      <c r="G2560" s="4"/>
    </row>
    <row r="2561" spans="3:7" ht="16.5">
      <c r="C2561" s="3"/>
      <c r="G2561" s="4"/>
    </row>
    <row r="2562" spans="3:7" ht="16.5">
      <c r="C2562" s="3"/>
      <c r="G2562" s="4"/>
    </row>
    <row r="2563" spans="3:7" ht="16.5">
      <c r="C2563" s="3"/>
      <c r="G2563" s="4"/>
    </row>
    <row r="2564" spans="3:7" ht="16.5">
      <c r="C2564" s="3"/>
      <c r="G2564" s="4"/>
    </row>
    <row r="2565" spans="3:7" ht="16.5">
      <c r="C2565" s="3"/>
      <c r="G2565" s="4"/>
    </row>
    <row r="2566" spans="3:7" ht="16.5">
      <c r="C2566" s="3"/>
      <c r="G2566" s="4"/>
    </row>
    <row r="2567" spans="3:7" ht="16.5">
      <c r="C2567" s="3"/>
      <c r="G2567" s="4"/>
    </row>
    <row r="2568" spans="3:7" ht="16.5">
      <c r="C2568" s="3"/>
      <c r="G2568" s="4"/>
    </row>
    <row r="2569" spans="3:7" ht="16.5">
      <c r="C2569" s="3"/>
      <c r="G2569" s="4"/>
    </row>
    <row r="2570" spans="3:7" ht="16.5">
      <c r="C2570" s="3"/>
      <c r="G2570" s="4"/>
    </row>
    <row r="2571" spans="3:7" ht="16.5">
      <c r="C2571" s="3"/>
      <c r="G2571" s="4"/>
    </row>
    <row r="2572" spans="3:7" ht="16.5">
      <c r="C2572" s="3"/>
      <c r="G2572" s="4"/>
    </row>
    <row r="2573" spans="3:7" ht="16.5">
      <c r="C2573" s="3"/>
      <c r="G2573" s="4"/>
    </row>
    <row r="2574" spans="3:7" ht="16.5">
      <c r="C2574" s="3"/>
      <c r="G2574" s="4"/>
    </row>
    <row r="2575" spans="3:7" ht="16.5">
      <c r="C2575" s="3"/>
      <c r="G2575" s="4"/>
    </row>
    <row r="2576" spans="3:7" ht="16.5">
      <c r="C2576" s="3"/>
      <c r="G2576" s="4"/>
    </row>
    <row r="2577" spans="3:7" ht="16.5">
      <c r="C2577" s="3"/>
      <c r="G2577" s="4"/>
    </row>
    <row r="2578" spans="3:7" ht="16.5">
      <c r="C2578" s="3"/>
      <c r="G2578" s="4"/>
    </row>
    <row r="2579" spans="3:7" ht="16.5">
      <c r="C2579" s="3"/>
      <c r="G2579" s="4"/>
    </row>
    <row r="2580" spans="3:7" ht="16.5">
      <c r="C2580" s="3"/>
      <c r="G2580" s="4"/>
    </row>
    <row r="2581" spans="3:7" ht="16.5">
      <c r="C2581" s="3"/>
      <c r="G2581" s="4"/>
    </row>
    <row r="2582" spans="3:7" ht="16.5">
      <c r="C2582" s="3"/>
      <c r="G2582" s="4"/>
    </row>
    <row r="2583" spans="3:7" ht="16.5">
      <c r="C2583" s="3"/>
      <c r="G2583" s="4"/>
    </row>
    <row r="2584" spans="3:7" ht="16.5">
      <c r="C2584" s="3"/>
      <c r="G2584" s="4"/>
    </row>
    <row r="2585" spans="3:7" ht="16.5">
      <c r="C2585" s="3"/>
      <c r="G2585" s="4"/>
    </row>
    <row r="2586" spans="3:7" ht="16.5">
      <c r="C2586" s="3"/>
      <c r="G2586" s="4"/>
    </row>
    <row r="2587" spans="3:7" ht="16.5">
      <c r="C2587" s="3"/>
      <c r="G2587" s="4"/>
    </row>
    <row r="2588" spans="3:7" ht="16.5">
      <c r="C2588" s="3"/>
      <c r="G2588" s="4"/>
    </row>
    <row r="2589" spans="3:7" ht="16.5">
      <c r="C2589" s="3"/>
      <c r="G2589" s="4"/>
    </row>
    <row r="2590" spans="3:7" ht="16.5">
      <c r="C2590" s="3"/>
      <c r="G2590" s="4"/>
    </row>
    <row r="2591" spans="3:7" ht="16.5">
      <c r="C2591" s="3"/>
      <c r="G2591" s="4"/>
    </row>
    <row r="2592" spans="3:7" ht="16.5">
      <c r="C2592" s="3"/>
      <c r="G2592" s="4"/>
    </row>
    <row r="2593" spans="3:7" ht="16.5">
      <c r="C2593" s="3"/>
      <c r="G2593" s="4"/>
    </row>
    <row r="2594" spans="3:7" ht="16.5">
      <c r="C2594" s="3"/>
      <c r="G2594" s="4"/>
    </row>
    <row r="2595" spans="3:7" ht="16.5">
      <c r="C2595" s="3"/>
      <c r="G2595" s="4"/>
    </row>
    <row r="2596" spans="3:7" ht="16.5">
      <c r="C2596" s="3"/>
      <c r="G2596" s="4"/>
    </row>
    <row r="2597" spans="3:7" ht="16.5">
      <c r="C2597" s="3"/>
      <c r="G2597" s="4"/>
    </row>
    <row r="2598" spans="3:7" ht="16.5">
      <c r="C2598" s="3"/>
      <c r="G2598" s="4"/>
    </row>
    <row r="2599" spans="3:7" ht="16.5">
      <c r="C2599" s="3"/>
      <c r="G2599" s="4"/>
    </row>
    <row r="2600" spans="3:7" ht="16.5">
      <c r="C2600" s="3"/>
      <c r="G2600" s="4"/>
    </row>
    <row r="2601" spans="3:7" ht="16.5">
      <c r="C2601" s="3"/>
      <c r="G2601" s="4"/>
    </row>
    <row r="2602" spans="3:7" ht="16.5">
      <c r="C2602" s="3"/>
      <c r="G2602" s="4"/>
    </row>
    <row r="2603" spans="3:7" ht="16.5">
      <c r="C2603" s="3"/>
      <c r="G2603" s="4"/>
    </row>
    <row r="2604" spans="3:7" ht="16.5">
      <c r="C2604" s="3"/>
      <c r="G2604" s="4"/>
    </row>
    <row r="2605" spans="3:7" ht="16.5">
      <c r="C2605" s="3"/>
      <c r="G2605" s="4"/>
    </row>
    <row r="2606" spans="3:7" ht="16.5">
      <c r="C2606" s="3"/>
      <c r="G2606" s="4"/>
    </row>
    <row r="2607" spans="3:7" ht="16.5">
      <c r="C2607" s="3"/>
      <c r="G2607" s="4"/>
    </row>
    <row r="2608" spans="3:7" ht="16.5">
      <c r="C2608" s="3"/>
      <c r="G2608" s="4"/>
    </row>
    <row r="2609" spans="3:7" ht="16.5">
      <c r="C2609" s="3"/>
      <c r="G2609" s="4"/>
    </row>
    <row r="2610" spans="3:7" ht="16.5">
      <c r="C2610" s="3"/>
      <c r="G2610" s="4"/>
    </row>
    <row r="2611" spans="3:7" ht="16.5">
      <c r="C2611" s="3"/>
      <c r="G2611" s="4"/>
    </row>
    <row r="2612" spans="3:7" ht="16.5">
      <c r="C2612" s="3"/>
      <c r="G2612" s="4"/>
    </row>
    <row r="2613" spans="3:7" ht="16.5">
      <c r="C2613" s="3"/>
      <c r="G2613" s="4"/>
    </row>
    <row r="2614" spans="3:7" ht="16.5">
      <c r="C2614" s="3"/>
      <c r="G2614" s="4"/>
    </row>
    <row r="2615" spans="3:7" ht="16.5">
      <c r="C2615" s="3"/>
      <c r="G2615" s="4"/>
    </row>
    <row r="2616" spans="3:7" ht="16.5">
      <c r="C2616" s="3"/>
      <c r="G2616" s="4"/>
    </row>
    <row r="2617" spans="3:7" ht="16.5">
      <c r="C2617" s="3"/>
      <c r="G2617" s="4"/>
    </row>
    <row r="2618" spans="3:7" ht="16.5">
      <c r="C2618" s="3"/>
      <c r="G2618" s="4"/>
    </row>
    <row r="2619" spans="3:7" ht="16.5">
      <c r="C2619" s="3"/>
      <c r="G2619" s="4"/>
    </row>
    <row r="2620" spans="3:7" ht="16.5">
      <c r="C2620" s="3"/>
      <c r="G2620" s="4"/>
    </row>
    <row r="2621" spans="3:7" ht="16.5">
      <c r="C2621" s="3"/>
      <c r="G2621" s="4"/>
    </row>
    <row r="2622" spans="3:7" ht="16.5">
      <c r="C2622" s="3"/>
      <c r="G2622" s="4"/>
    </row>
    <row r="2623" spans="3:7" ht="16.5">
      <c r="C2623" s="3"/>
      <c r="G2623" s="4"/>
    </row>
    <row r="2624" spans="3:7" ht="16.5">
      <c r="C2624" s="3"/>
      <c r="G2624" s="4"/>
    </row>
    <row r="2625" spans="3:7" ht="16.5">
      <c r="C2625" s="3"/>
      <c r="G2625" s="4"/>
    </row>
    <row r="2626" spans="3:7" ht="16.5">
      <c r="C2626" s="3"/>
      <c r="G2626" s="4"/>
    </row>
    <row r="2627" spans="3:7" ht="16.5">
      <c r="C2627" s="3"/>
      <c r="G2627" s="4"/>
    </row>
    <row r="2628" spans="3:7" ht="16.5">
      <c r="C2628" s="3"/>
      <c r="G2628" s="4"/>
    </row>
    <row r="2629" spans="3:7" ht="16.5">
      <c r="C2629" s="3"/>
      <c r="G2629" s="4"/>
    </row>
    <row r="2630" spans="3:7" ht="16.5">
      <c r="C2630" s="3"/>
      <c r="G2630" s="4"/>
    </row>
    <row r="2631" spans="3:7" ht="16.5">
      <c r="C2631" s="3"/>
      <c r="G2631" s="4"/>
    </row>
    <row r="2632" spans="3:7" ht="16.5">
      <c r="C2632" s="3"/>
      <c r="G2632" s="4"/>
    </row>
    <row r="2633" spans="3:7" ht="16.5">
      <c r="C2633" s="3"/>
      <c r="G2633" s="4"/>
    </row>
    <row r="2634" spans="3:7" ht="16.5">
      <c r="C2634" s="3"/>
      <c r="G2634" s="4"/>
    </row>
    <row r="2635" spans="3:7" ht="16.5">
      <c r="C2635" s="3"/>
      <c r="G2635" s="4"/>
    </row>
    <row r="2636" spans="3:7" ht="16.5">
      <c r="C2636" s="3"/>
      <c r="G2636" s="4"/>
    </row>
    <row r="2637" spans="3:7" ht="16.5">
      <c r="C2637" s="3"/>
      <c r="G2637" s="4"/>
    </row>
    <row r="2638" spans="3:7" ht="16.5">
      <c r="C2638" s="3"/>
      <c r="G2638" s="4"/>
    </row>
    <row r="2639" spans="3:7" ht="16.5">
      <c r="C2639" s="3"/>
      <c r="G2639" s="4"/>
    </row>
    <row r="2640" spans="3:7" ht="16.5">
      <c r="C2640" s="3"/>
      <c r="G2640" s="4"/>
    </row>
    <row r="2641" spans="3:7" ht="16.5">
      <c r="C2641" s="3"/>
      <c r="G2641" s="4"/>
    </row>
    <row r="2642" spans="3:7" ht="16.5">
      <c r="C2642" s="3"/>
      <c r="G2642" s="4"/>
    </row>
    <row r="2643" spans="3:7" ht="16.5">
      <c r="C2643" s="3"/>
      <c r="G2643" s="4"/>
    </row>
    <row r="2644" spans="3:7" ht="16.5">
      <c r="C2644" s="3"/>
      <c r="G2644" s="4"/>
    </row>
    <row r="2645" spans="3:7" ht="16.5">
      <c r="C2645" s="3"/>
      <c r="G2645" s="4"/>
    </row>
    <row r="2646" spans="3:7" ht="16.5">
      <c r="C2646" s="3"/>
      <c r="G2646" s="4"/>
    </row>
    <row r="2647" spans="3:7" ht="16.5">
      <c r="C2647" s="3"/>
      <c r="G2647" s="4"/>
    </row>
    <row r="2648" spans="3:7" ht="16.5">
      <c r="C2648" s="3"/>
      <c r="G2648" s="4"/>
    </row>
    <row r="2649" spans="3:7" ht="16.5">
      <c r="C2649" s="3"/>
      <c r="G2649" s="4"/>
    </row>
    <row r="2650" spans="3:7" ht="16.5">
      <c r="C2650" s="3"/>
      <c r="G2650" s="4"/>
    </row>
    <row r="2651" spans="3:7" ht="16.5">
      <c r="C2651" s="3"/>
      <c r="G2651" s="4"/>
    </row>
    <row r="2652" spans="3:7" ht="16.5">
      <c r="C2652" s="3"/>
      <c r="G2652" s="4"/>
    </row>
    <row r="2653" spans="3:7" ht="16.5">
      <c r="C2653" s="3"/>
      <c r="G2653" s="4"/>
    </row>
    <row r="2654" spans="3:7" ht="16.5">
      <c r="C2654" s="3"/>
      <c r="G2654" s="4"/>
    </row>
    <row r="2655" spans="3:7" ht="16.5">
      <c r="C2655" s="3"/>
      <c r="G2655" s="4"/>
    </row>
    <row r="2656" spans="3:7" ht="16.5">
      <c r="C2656" s="3"/>
      <c r="G2656" s="4"/>
    </row>
    <row r="2657" spans="3:7" ht="16.5">
      <c r="C2657" s="3"/>
      <c r="G2657" s="4"/>
    </row>
    <row r="2658" spans="3:7" ht="16.5">
      <c r="C2658" s="3"/>
      <c r="G2658" s="4"/>
    </row>
    <row r="2659" spans="3:7" ht="16.5">
      <c r="C2659" s="3"/>
      <c r="G2659" s="4"/>
    </row>
    <row r="2660" spans="3:7" ht="16.5">
      <c r="C2660" s="3"/>
      <c r="G2660" s="4"/>
    </row>
    <row r="2661" spans="3:7" ht="16.5">
      <c r="C2661" s="3"/>
      <c r="G2661" s="4"/>
    </row>
    <row r="2662" spans="3:7" ht="16.5">
      <c r="C2662" s="3"/>
      <c r="G2662" s="4"/>
    </row>
    <row r="2663" spans="3:7" ht="16.5">
      <c r="C2663" s="3"/>
      <c r="G2663" s="4"/>
    </row>
    <row r="2664" spans="3:7" ht="16.5">
      <c r="C2664" s="3"/>
      <c r="G2664" s="4"/>
    </row>
    <row r="2665" spans="3:7" ht="16.5">
      <c r="C2665" s="3"/>
      <c r="G2665" s="4"/>
    </row>
    <row r="2666" spans="3:7" ht="16.5">
      <c r="C2666" s="3"/>
      <c r="G2666" s="4"/>
    </row>
    <row r="2667" spans="3:7" ht="16.5">
      <c r="C2667" s="3"/>
      <c r="G2667" s="4"/>
    </row>
    <row r="2668" spans="3:7" ht="16.5">
      <c r="C2668" s="3"/>
      <c r="G2668" s="4"/>
    </row>
    <row r="2669" spans="3:7" ht="16.5">
      <c r="C2669" s="3"/>
      <c r="G2669" s="4"/>
    </row>
    <row r="2670" spans="3:7" ht="16.5">
      <c r="C2670" s="3"/>
      <c r="G2670" s="4"/>
    </row>
    <row r="2671" spans="3:7" ht="16.5">
      <c r="C2671" s="3"/>
      <c r="G2671" s="4"/>
    </row>
    <row r="2672" spans="3:7" ht="16.5">
      <c r="C2672" s="3"/>
      <c r="G2672" s="4"/>
    </row>
    <row r="2673" spans="3:7" ht="16.5">
      <c r="C2673" s="3"/>
      <c r="G2673" s="4"/>
    </row>
    <row r="2674" spans="3:7" ht="16.5">
      <c r="C2674" s="3"/>
      <c r="G2674" s="4"/>
    </row>
    <row r="2675" spans="3:7" ht="16.5">
      <c r="C2675" s="3"/>
      <c r="G2675" s="4"/>
    </row>
    <row r="2676" spans="3:7" ht="16.5">
      <c r="C2676" s="3"/>
      <c r="G2676" s="4"/>
    </row>
    <row r="2677" spans="3:7" ht="16.5">
      <c r="C2677" s="3"/>
      <c r="G2677" s="4"/>
    </row>
    <row r="2678" spans="3:7" ht="16.5">
      <c r="C2678" s="3"/>
      <c r="G2678" s="4"/>
    </row>
    <row r="2679" spans="3:7" ht="16.5">
      <c r="C2679" s="3"/>
      <c r="G2679" s="4"/>
    </row>
    <row r="2680" spans="3:7" ht="16.5">
      <c r="C2680" s="3"/>
      <c r="G2680" s="4"/>
    </row>
    <row r="2681" spans="3:7" ht="16.5">
      <c r="C2681" s="3"/>
      <c r="G2681" s="4"/>
    </row>
    <row r="2682" spans="3:7" ht="16.5">
      <c r="C2682" s="3"/>
      <c r="G2682" s="4"/>
    </row>
    <row r="2683" spans="3:7" ht="16.5">
      <c r="C2683" s="3"/>
      <c r="G2683" s="4"/>
    </row>
    <row r="2684" spans="3:7" ht="16.5">
      <c r="C2684" s="3"/>
      <c r="G2684" s="4"/>
    </row>
    <row r="2685" spans="3:7" ht="16.5">
      <c r="C2685" s="3"/>
      <c r="G2685" s="4"/>
    </row>
    <row r="2686" spans="3:7" ht="16.5">
      <c r="C2686" s="3"/>
      <c r="G2686" s="4"/>
    </row>
    <row r="2687" spans="3:7" ht="16.5">
      <c r="C2687" s="3"/>
      <c r="G2687" s="4"/>
    </row>
    <row r="2688" spans="3:7" ht="16.5">
      <c r="C2688" s="3"/>
      <c r="G2688" s="4"/>
    </row>
    <row r="2689" spans="3:7" ht="16.5">
      <c r="C2689" s="3"/>
      <c r="G2689" s="4"/>
    </row>
    <row r="2690" spans="3:7" ht="16.5">
      <c r="C2690" s="3"/>
      <c r="G2690" s="4"/>
    </row>
    <row r="2691" spans="3:7" ht="16.5">
      <c r="C2691" s="3"/>
      <c r="G2691" s="4"/>
    </row>
    <row r="2692" spans="3:7" ht="16.5">
      <c r="C2692" s="3"/>
      <c r="G2692" s="4"/>
    </row>
    <row r="2693" spans="3:7" ht="16.5">
      <c r="C2693" s="3"/>
      <c r="G2693" s="4"/>
    </row>
    <row r="2694" spans="3:7" ht="16.5">
      <c r="C2694" s="3"/>
      <c r="G2694" s="4"/>
    </row>
    <row r="2695" spans="3:7" ht="16.5">
      <c r="C2695" s="3"/>
      <c r="G2695" s="4"/>
    </row>
    <row r="2696" spans="3:7" ht="16.5">
      <c r="C2696" s="3"/>
      <c r="G2696" s="4"/>
    </row>
    <row r="2697" spans="3:7" ht="16.5">
      <c r="C2697" s="3"/>
      <c r="G2697" s="4"/>
    </row>
    <row r="2698" spans="3:7" ht="16.5">
      <c r="C2698" s="3"/>
      <c r="G2698" s="4"/>
    </row>
    <row r="2699" spans="3:7" ht="16.5">
      <c r="C2699" s="3"/>
      <c r="G2699" s="4"/>
    </row>
    <row r="2700" spans="3:7" ht="16.5">
      <c r="C2700" s="3"/>
      <c r="G2700" s="4"/>
    </row>
    <row r="2701" spans="3:7" ht="16.5">
      <c r="C2701" s="3"/>
      <c r="G2701" s="4"/>
    </row>
    <row r="2702" spans="3:7" ht="16.5">
      <c r="C2702" s="3"/>
      <c r="G2702" s="4"/>
    </row>
    <row r="2703" spans="3:7" ht="16.5">
      <c r="C2703" s="3"/>
      <c r="G2703" s="4"/>
    </row>
    <row r="2704" spans="3:7" ht="16.5">
      <c r="C2704" s="3"/>
      <c r="G2704" s="4"/>
    </row>
    <row r="2705" spans="3:7" ht="16.5">
      <c r="C2705" s="3"/>
      <c r="G2705" s="4"/>
    </row>
    <row r="2706" spans="3:7" ht="16.5">
      <c r="C2706" s="3"/>
      <c r="G2706" s="4"/>
    </row>
    <row r="2707" spans="3:7" ht="16.5">
      <c r="C2707" s="3"/>
      <c r="G2707" s="4"/>
    </row>
    <row r="2708" spans="3:7" ht="16.5">
      <c r="C2708" s="3"/>
      <c r="G2708" s="4"/>
    </row>
    <row r="2709" spans="3:7" ht="16.5">
      <c r="C2709" s="3"/>
      <c r="G2709" s="4"/>
    </row>
    <row r="2710" spans="3:7" ht="16.5">
      <c r="C2710" s="3"/>
      <c r="G2710" s="4"/>
    </row>
    <row r="2711" spans="3:7" ht="16.5">
      <c r="C2711" s="3"/>
      <c r="G2711" s="4"/>
    </row>
    <row r="2712" spans="3:7" ht="16.5">
      <c r="C2712" s="3"/>
      <c r="G2712" s="4"/>
    </row>
    <row r="2713" spans="3:7" ht="16.5">
      <c r="C2713" s="3"/>
      <c r="G2713" s="4"/>
    </row>
    <row r="2714" spans="3:7" ht="16.5">
      <c r="C2714" s="3"/>
      <c r="G2714" s="4"/>
    </row>
    <row r="2715" spans="3:7" ht="16.5">
      <c r="C2715" s="3"/>
      <c r="G2715" s="4"/>
    </row>
    <row r="2716" spans="3:7" ht="16.5">
      <c r="C2716" s="3"/>
      <c r="G2716" s="4"/>
    </row>
    <row r="2717" spans="3:7" ht="16.5">
      <c r="C2717" s="3"/>
      <c r="G2717" s="4"/>
    </row>
    <row r="2718" spans="3:7" ht="16.5">
      <c r="C2718" s="3"/>
      <c r="G2718" s="4"/>
    </row>
    <row r="2719" spans="3:7" ht="16.5">
      <c r="C2719" s="3"/>
      <c r="G2719" s="4"/>
    </row>
    <row r="2720" spans="3:7" ht="16.5">
      <c r="C2720" s="3"/>
      <c r="G2720" s="4"/>
    </row>
    <row r="2721" spans="3:7" ht="16.5">
      <c r="C2721" s="3"/>
      <c r="G2721" s="4"/>
    </row>
    <row r="2722" spans="3:7" ht="16.5">
      <c r="C2722" s="3"/>
      <c r="G2722" s="4"/>
    </row>
    <row r="2723" spans="3:7" ht="16.5">
      <c r="C2723" s="3"/>
      <c r="G2723" s="4"/>
    </row>
    <row r="2724" spans="3:7" ht="16.5">
      <c r="C2724" s="3"/>
      <c r="G2724" s="4"/>
    </row>
    <row r="2725" spans="3:7" ht="16.5">
      <c r="C2725" s="3"/>
      <c r="G2725" s="4"/>
    </row>
    <row r="2726" spans="3:7" ht="16.5">
      <c r="C2726" s="3"/>
      <c r="G2726" s="4"/>
    </row>
    <row r="2727" spans="3:7" ht="16.5">
      <c r="C2727" s="3"/>
      <c r="G2727" s="4"/>
    </row>
    <row r="2728" spans="3:7" ht="16.5">
      <c r="C2728" s="3"/>
      <c r="G2728" s="4"/>
    </row>
    <row r="2729" spans="3:7" ht="16.5">
      <c r="C2729" s="3"/>
      <c r="G2729" s="4"/>
    </row>
    <row r="2730" spans="3:7" ht="16.5">
      <c r="C2730" s="3"/>
      <c r="G2730" s="4"/>
    </row>
    <row r="2731" spans="3:7" ht="16.5">
      <c r="C2731" s="3"/>
      <c r="G2731" s="4"/>
    </row>
    <row r="2732" spans="3:7" ht="16.5">
      <c r="C2732" s="3"/>
      <c r="G2732" s="4"/>
    </row>
    <row r="2733" spans="3:7" ht="16.5">
      <c r="C2733" s="3"/>
      <c r="G2733" s="4"/>
    </row>
    <row r="2734" spans="3:7" ht="16.5">
      <c r="C2734" s="3"/>
      <c r="G2734" s="4"/>
    </row>
    <row r="2735" spans="3:7" ht="16.5">
      <c r="C2735" s="3"/>
      <c r="G2735" s="4"/>
    </row>
    <row r="2736" spans="3:7" ht="16.5">
      <c r="C2736" s="3"/>
      <c r="G2736" s="4"/>
    </row>
    <row r="2737" spans="3:7" ht="16.5">
      <c r="C2737" s="3"/>
      <c r="G2737" s="4"/>
    </row>
    <row r="2738" spans="3:7" ht="16.5">
      <c r="C2738" s="3"/>
      <c r="G2738" s="4"/>
    </row>
    <row r="2739" spans="3:7" ht="16.5">
      <c r="C2739" s="3"/>
      <c r="G2739" s="4"/>
    </row>
    <row r="2740" spans="3:7" ht="16.5">
      <c r="C2740" s="3"/>
      <c r="G2740" s="4"/>
    </row>
    <row r="2741" spans="3:7" ht="16.5">
      <c r="C2741" s="3"/>
      <c r="G2741" s="4"/>
    </row>
    <row r="2742" spans="3:7" ht="16.5">
      <c r="C2742" s="3"/>
      <c r="G2742" s="4"/>
    </row>
    <row r="2743" spans="3:7" ht="16.5">
      <c r="C2743" s="3"/>
      <c r="G2743" s="4"/>
    </row>
    <row r="2744" spans="3:7" ht="16.5">
      <c r="C2744" s="3"/>
      <c r="G2744" s="4"/>
    </row>
    <row r="2745" spans="3:7" ht="16.5">
      <c r="C2745" s="3"/>
      <c r="G2745" s="4"/>
    </row>
    <row r="2746" spans="3:7" ht="16.5">
      <c r="C2746" s="3"/>
      <c r="G2746" s="4"/>
    </row>
    <row r="2747" spans="3:7" ht="16.5">
      <c r="C2747" s="3"/>
      <c r="G2747" s="4"/>
    </row>
    <row r="2748" spans="3:7" ht="16.5">
      <c r="C2748" s="3"/>
      <c r="G2748" s="4"/>
    </row>
    <row r="2749" spans="3:7" ht="16.5">
      <c r="C2749" s="3"/>
      <c r="G2749" s="4"/>
    </row>
    <row r="2750" spans="3:7" ht="16.5">
      <c r="C2750" s="3"/>
      <c r="G2750" s="4"/>
    </row>
    <row r="2751" spans="3:7" ht="16.5">
      <c r="C2751" s="3"/>
      <c r="G2751" s="4"/>
    </row>
    <row r="2752" spans="3:7" ht="16.5">
      <c r="C2752" s="3"/>
      <c r="G2752" s="4"/>
    </row>
    <row r="2753" spans="3:7" ht="16.5">
      <c r="C2753" s="3"/>
      <c r="G2753" s="4"/>
    </row>
    <row r="2754" spans="3:7" ht="16.5">
      <c r="C2754" s="3"/>
      <c r="G2754" s="4"/>
    </row>
    <row r="2755" spans="3:7" ht="16.5">
      <c r="C2755" s="3"/>
      <c r="G2755" s="4"/>
    </row>
    <row r="2756" spans="3:7" ht="16.5">
      <c r="C2756" s="3"/>
      <c r="G2756" s="4"/>
    </row>
    <row r="2757" spans="3:7" ht="16.5">
      <c r="C2757" s="3"/>
      <c r="G2757" s="4"/>
    </row>
    <row r="2758" spans="3:7" ht="16.5">
      <c r="C2758" s="3"/>
      <c r="G2758" s="4"/>
    </row>
    <row r="2759" spans="3:7" ht="16.5">
      <c r="C2759" s="3"/>
      <c r="G2759" s="4"/>
    </row>
    <row r="2760" spans="3:7" ht="16.5">
      <c r="C2760" s="3"/>
      <c r="G2760" s="4"/>
    </row>
    <row r="2761" spans="3:7" ht="16.5">
      <c r="C2761" s="3"/>
      <c r="G2761" s="4"/>
    </row>
    <row r="2762" spans="3:7" ht="16.5">
      <c r="C2762" s="3"/>
      <c r="G2762" s="4"/>
    </row>
    <row r="2763" spans="3:7" ht="16.5">
      <c r="C2763" s="3"/>
      <c r="G2763" s="4"/>
    </row>
    <row r="2764" spans="3:7" ht="16.5">
      <c r="C2764" s="3"/>
      <c r="G2764" s="4"/>
    </row>
    <row r="2765" spans="3:7" ht="16.5">
      <c r="C2765" s="3"/>
      <c r="G2765" s="4"/>
    </row>
    <row r="2766" spans="3:7" ht="16.5">
      <c r="C2766" s="3"/>
      <c r="G2766" s="4"/>
    </row>
    <row r="2767" spans="3:7" ht="16.5">
      <c r="C2767" s="3"/>
      <c r="G2767" s="4"/>
    </row>
    <row r="2768" spans="3:7" ht="16.5">
      <c r="C2768" s="3"/>
      <c r="G2768" s="4"/>
    </row>
    <row r="2769" spans="3:7" ht="16.5">
      <c r="C2769" s="3"/>
      <c r="G2769" s="4"/>
    </row>
    <row r="2770" spans="3:7" ht="16.5">
      <c r="C2770" s="3"/>
      <c r="G2770" s="4"/>
    </row>
    <row r="2771" spans="3:7" ht="16.5">
      <c r="C2771" s="3"/>
      <c r="G2771" s="4"/>
    </row>
    <row r="2772" spans="3:7" ht="16.5">
      <c r="C2772" s="3"/>
      <c r="G2772" s="4"/>
    </row>
    <row r="2773" spans="3:7" ht="16.5">
      <c r="C2773" s="3"/>
      <c r="G2773" s="4"/>
    </row>
    <row r="2774" spans="3:7" ht="16.5">
      <c r="C2774" s="3"/>
      <c r="G2774" s="4"/>
    </row>
    <row r="2775" spans="3:7" ht="16.5">
      <c r="C2775" s="3"/>
      <c r="G2775" s="4"/>
    </row>
    <row r="2776" spans="3:7" ht="16.5">
      <c r="C2776" s="3"/>
      <c r="G2776" s="4"/>
    </row>
    <row r="2777" spans="3:7" ht="16.5">
      <c r="C2777" s="3"/>
      <c r="G2777" s="4"/>
    </row>
    <row r="2778" spans="3:7" ht="16.5">
      <c r="C2778" s="3"/>
      <c r="G2778" s="4"/>
    </row>
    <row r="2779" spans="3:7" ht="16.5">
      <c r="C2779" s="3"/>
      <c r="G2779" s="4"/>
    </row>
    <row r="2780" spans="3:7" ht="16.5">
      <c r="C2780" s="3"/>
      <c r="G2780" s="4"/>
    </row>
    <row r="2781" spans="3:7" ht="16.5">
      <c r="C2781" s="3"/>
      <c r="G2781" s="4"/>
    </row>
    <row r="2782" spans="3:7" ht="16.5">
      <c r="C2782" s="3"/>
      <c r="G2782" s="4"/>
    </row>
    <row r="2783" spans="3:7" ht="16.5">
      <c r="C2783" s="3"/>
      <c r="G2783" s="4"/>
    </row>
    <row r="2784" spans="3:7" ht="16.5">
      <c r="C2784" s="3"/>
      <c r="G2784" s="4"/>
    </row>
    <row r="2785" spans="3:7" ht="16.5">
      <c r="C2785" s="3"/>
      <c r="G2785" s="4"/>
    </row>
    <row r="2786" spans="3:7" ht="16.5">
      <c r="C2786" s="3"/>
      <c r="G2786" s="4"/>
    </row>
    <row r="2787" spans="3:7" ht="16.5">
      <c r="C2787" s="3"/>
      <c r="G2787" s="4"/>
    </row>
    <row r="2788" spans="3:7" ht="16.5">
      <c r="C2788" s="3"/>
      <c r="G2788" s="4"/>
    </row>
    <row r="2789" spans="3:7" ht="16.5">
      <c r="C2789" s="3"/>
      <c r="G2789" s="4"/>
    </row>
    <row r="2790" spans="3:7" ht="16.5">
      <c r="C2790" s="3"/>
      <c r="G2790" s="4"/>
    </row>
    <row r="2791" spans="3:7" ht="16.5">
      <c r="C2791" s="3"/>
      <c r="G2791" s="4"/>
    </row>
    <row r="2792" spans="3:7" ht="16.5">
      <c r="C2792" s="3"/>
      <c r="G2792" s="4"/>
    </row>
    <row r="2793" spans="3:7" ht="16.5">
      <c r="C2793" s="3"/>
      <c r="G2793" s="4"/>
    </row>
    <row r="2794" spans="3:7" ht="16.5">
      <c r="C2794" s="3"/>
      <c r="G2794" s="4"/>
    </row>
    <row r="2795" spans="3:7" ht="16.5">
      <c r="C2795" s="3"/>
      <c r="G2795" s="4"/>
    </row>
    <row r="2796" spans="3:7" ht="16.5">
      <c r="C2796" s="3"/>
      <c r="G2796" s="4"/>
    </row>
    <row r="2797" spans="3:7" ht="16.5">
      <c r="C2797" s="3"/>
      <c r="G2797" s="4"/>
    </row>
    <row r="2798" spans="3:7" ht="16.5">
      <c r="C2798" s="3"/>
      <c r="G2798" s="4"/>
    </row>
    <row r="2799" spans="3:7" ht="16.5">
      <c r="C2799" s="3"/>
      <c r="G2799" s="4"/>
    </row>
    <row r="2800" spans="3:7" ht="16.5">
      <c r="C2800" s="3"/>
      <c r="G2800" s="4"/>
    </row>
    <row r="2801" spans="3:7" ht="16.5">
      <c r="C2801" s="3"/>
      <c r="G2801" s="4"/>
    </row>
    <row r="2802" spans="3:7" ht="16.5">
      <c r="C2802" s="3"/>
      <c r="G2802" s="4"/>
    </row>
    <row r="2803" spans="3:7" ht="16.5">
      <c r="C2803" s="3"/>
      <c r="G2803" s="4"/>
    </row>
    <row r="2804" spans="3:7" ht="16.5">
      <c r="C2804" s="3"/>
      <c r="G2804" s="4"/>
    </row>
    <row r="2805" spans="3:7" ht="16.5">
      <c r="C2805" s="3"/>
      <c r="G2805" s="4"/>
    </row>
    <row r="2806" spans="3:7" ht="16.5">
      <c r="C2806" s="3"/>
      <c r="G2806" s="4"/>
    </row>
    <row r="2807" spans="3:7" ht="16.5">
      <c r="C2807" s="3"/>
      <c r="G2807" s="4"/>
    </row>
    <row r="2808" spans="3:7" ht="16.5">
      <c r="C2808" s="3"/>
      <c r="G2808" s="4"/>
    </row>
    <row r="2809" spans="3:7" ht="16.5">
      <c r="C2809" s="3"/>
      <c r="G2809" s="4"/>
    </row>
    <row r="2810" spans="3:7" ht="16.5">
      <c r="C2810" s="3"/>
      <c r="G2810" s="4"/>
    </row>
    <row r="2811" spans="3:7" ht="16.5">
      <c r="C2811" s="3"/>
      <c r="G2811" s="4"/>
    </row>
    <row r="2812" spans="3:7" ht="16.5">
      <c r="C2812" s="3"/>
      <c r="G2812" s="4"/>
    </row>
    <row r="2813" spans="3:7" ht="16.5">
      <c r="C2813" s="3"/>
      <c r="G2813" s="4"/>
    </row>
    <row r="2814" spans="3:7" ht="16.5">
      <c r="C2814" s="3"/>
      <c r="G2814" s="4"/>
    </row>
    <row r="2815" spans="3:7" ht="16.5">
      <c r="C2815" s="3"/>
      <c r="G2815" s="4"/>
    </row>
    <row r="2816" spans="3:7" ht="16.5">
      <c r="C2816" s="3"/>
      <c r="G2816" s="4"/>
    </row>
    <row r="2817" spans="3:7" ht="16.5">
      <c r="C2817" s="3"/>
      <c r="G2817" s="4"/>
    </row>
    <row r="2818" spans="3:7" ht="16.5">
      <c r="C2818" s="3"/>
      <c r="G2818" s="4"/>
    </row>
    <row r="2819" spans="3:7" ht="16.5">
      <c r="C2819" s="3"/>
      <c r="G2819" s="4"/>
    </row>
    <row r="2820" spans="3:7" ht="16.5">
      <c r="C2820" s="3"/>
      <c r="G2820" s="4"/>
    </row>
    <row r="2821" spans="3:7" ht="16.5">
      <c r="C2821" s="3"/>
      <c r="G2821" s="4"/>
    </row>
    <row r="2822" spans="3:7" ht="16.5">
      <c r="C2822" s="3"/>
      <c r="G2822" s="4"/>
    </row>
    <row r="2823" spans="3:7" ht="16.5">
      <c r="C2823" s="3"/>
      <c r="G2823" s="4"/>
    </row>
    <row r="2824" spans="3:7" ht="16.5">
      <c r="C2824" s="3"/>
      <c r="G2824" s="4"/>
    </row>
    <row r="2825" spans="3:7" ht="16.5">
      <c r="C2825" s="3"/>
      <c r="G2825" s="4"/>
    </row>
    <row r="2826" spans="3:7" ht="16.5">
      <c r="C2826" s="3"/>
      <c r="G2826" s="4"/>
    </row>
    <row r="2827" spans="3:7" ht="16.5">
      <c r="C2827" s="3"/>
      <c r="G2827" s="4"/>
    </row>
    <row r="2828" spans="3:7" ht="16.5">
      <c r="C2828" s="3"/>
      <c r="G2828" s="4"/>
    </row>
    <row r="2829" spans="3:7" ht="16.5">
      <c r="C2829" s="3"/>
      <c r="G2829" s="4"/>
    </row>
    <row r="2830" spans="3:7" ht="16.5">
      <c r="C2830" s="3"/>
      <c r="G2830" s="4"/>
    </row>
    <row r="2831" spans="3:7" ht="16.5">
      <c r="C2831" s="3"/>
      <c r="G2831" s="4"/>
    </row>
    <row r="2832" spans="3:7" ht="16.5">
      <c r="C2832" s="3"/>
      <c r="G2832" s="4"/>
    </row>
    <row r="2833" spans="3:7" ht="16.5">
      <c r="C2833" s="3"/>
      <c r="G2833" s="4"/>
    </row>
    <row r="2834" spans="3:7" ht="16.5">
      <c r="C2834" s="3"/>
      <c r="G2834" s="4"/>
    </row>
    <row r="2835" spans="3:7" ht="16.5">
      <c r="C2835" s="3"/>
      <c r="G2835" s="4"/>
    </row>
    <row r="2836" spans="3:7" ht="16.5">
      <c r="C2836" s="3"/>
      <c r="G2836" s="4"/>
    </row>
    <row r="2837" spans="3:7" ht="16.5">
      <c r="C2837" s="3"/>
      <c r="G2837" s="4"/>
    </row>
    <row r="2838" spans="3:7" ht="16.5">
      <c r="C2838" s="3"/>
      <c r="G2838" s="4"/>
    </row>
    <row r="2839" spans="3:7" ht="16.5">
      <c r="C2839" s="3"/>
      <c r="G2839" s="4"/>
    </row>
    <row r="2840" spans="3:7" ht="16.5">
      <c r="C2840" s="3"/>
      <c r="G2840" s="4"/>
    </row>
    <row r="2841" spans="3:7" ht="16.5">
      <c r="C2841" s="3"/>
      <c r="G2841" s="4"/>
    </row>
    <row r="2842" spans="3:7" ht="16.5">
      <c r="C2842" s="3"/>
      <c r="G2842" s="4"/>
    </row>
    <row r="2843" spans="3:7" ht="16.5">
      <c r="C2843" s="3"/>
      <c r="G2843" s="4"/>
    </row>
    <row r="2844" spans="3:7" ht="16.5">
      <c r="C2844" s="3"/>
      <c r="G2844" s="4"/>
    </row>
    <row r="2845" spans="3:7" ht="16.5">
      <c r="C2845" s="3"/>
      <c r="G2845" s="4"/>
    </row>
    <row r="2846" spans="3:7" ht="16.5">
      <c r="C2846" s="3"/>
      <c r="G2846" s="4"/>
    </row>
    <row r="2847" spans="3:7" ht="16.5">
      <c r="C2847" s="3"/>
      <c r="G2847" s="4"/>
    </row>
    <row r="2848" spans="3:7" ht="16.5">
      <c r="C2848" s="3"/>
      <c r="G2848" s="4"/>
    </row>
    <row r="2849" spans="3:7" ht="16.5">
      <c r="C2849" s="3"/>
      <c r="G2849" s="4"/>
    </row>
    <row r="2850" spans="3:7" ht="16.5">
      <c r="C2850" s="3"/>
      <c r="G2850" s="4"/>
    </row>
    <row r="2851" spans="3:7" ht="16.5">
      <c r="C2851" s="3"/>
      <c r="G2851" s="4"/>
    </row>
    <row r="2852" spans="3:7" ht="16.5">
      <c r="C2852" s="3"/>
      <c r="G2852" s="4"/>
    </row>
    <row r="2853" spans="3:7" ht="16.5">
      <c r="C2853" s="3"/>
      <c r="G2853" s="4"/>
    </row>
    <row r="2854" spans="3:7" ht="16.5">
      <c r="C2854" s="3"/>
      <c r="G2854" s="4"/>
    </row>
    <row r="2855" spans="3:7" ht="16.5">
      <c r="C2855" s="3"/>
      <c r="G2855" s="4"/>
    </row>
    <row r="2856" spans="3:7" ht="16.5">
      <c r="C2856" s="3"/>
      <c r="G2856" s="4"/>
    </row>
    <row r="2857" spans="3:7" ht="16.5">
      <c r="C2857" s="3"/>
      <c r="G2857" s="4"/>
    </row>
    <row r="2858" spans="3:7" ht="16.5">
      <c r="C2858" s="3"/>
      <c r="G2858" s="4"/>
    </row>
    <row r="2859" spans="3:7" ht="16.5">
      <c r="C2859" s="3"/>
      <c r="G2859" s="4"/>
    </row>
    <row r="2860" spans="3:7" ht="16.5">
      <c r="C2860" s="3"/>
      <c r="G2860" s="4"/>
    </row>
    <row r="2861" spans="3:7" ht="16.5">
      <c r="C2861" s="3"/>
      <c r="G2861" s="4"/>
    </row>
    <row r="2862" spans="3:7" ht="16.5">
      <c r="C2862" s="3"/>
      <c r="G2862" s="4"/>
    </row>
    <row r="2863" spans="3:7" ht="16.5">
      <c r="C2863" s="3"/>
      <c r="G2863" s="4"/>
    </row>
    <row r="2864" spans="3:7" ht="16.5">
      <c r="C2864" s="3"/>
      <c r="G2864" s="4"/>
    </row>
    <row r="2865" spans="3:7" ht="16.5">
      <c r="C2865" s="3"/>
      <c r="G2865" s="4"/>
    </row>
    <row r="2866" spans="3:7" ht="16.5">
      <c r="C2866" s="3"/>
      <c r="G2866" s="4"/>
    </row>
    <row r="2867" spans="3:7" ht="16.5">
      <c r="C2867" s="3"/>
      <c r="G2867" s="4"/>
    </row>
    <row r="2868" spans="3:7" ht="16.5">
      <c r="C2868" s="3"/>
      <c r="G2868" s="4"/>
    </row>
    <row r="2869" spans="3:7" ht="16.5">
      <c r="C2869" s="3"/>
      <c r="G2869" s="4"/>
    </row>
    <row r="2870" spans="3:7" ht="16.5">
      <c r="C2870" s="3"/>
      <c r="G2870" s="4"/>
    </row>
    <row r="2871" spans="3:7" ht="16.5">
      <c r="C2871" s="3"/>
      <c r="G2871" s="4"/>
    </row>
    <row r="2872" spans="3:7" ht="16.5">
      <c r="C2872" s="3"/>
      <c r="G2872" s="4"/>
    </row>
    <row r="2873" spans="3:7" ht="16.5">
      <c r="C2873" s="3"/>
      <c r="G2873" s="4"/>
    </row>
    <row r="2874" spans="3:7" ht="16.5">
      <c r="C2874" s="3"/>
      <c r="G2874" s="4"/>
    </row>
    <row r="2875" spans="3:7" ht="16.5">
      <c r="C2875" s="3"/>
      <c r="G2875" s="4"/>
    </row>
    <row r="2876" spans="3:7" ht="16.5">
      <c r="C2876" s="3"/>
      <c r="G2876" s="4"/>
    </row>
    <row r="2877" spans="3:7" ht="16.5">
      <c r="C2877" s="3"/>
      <c r="G2877" s="4"/>
    </row>
    <row r="2878" spans="3:7" ht="16.5">
      <c r="C2878" s="3"/>
      <c r="G2878" s="4"/>
    </row>
    <row r="2879" spans="3:7" ht="16.5">
      <c r="C2879" s="3"/>
      <c r="G2879" s="4"/>
    </row>
    <row r="2880" spans="3:7" ht="16.5">
      <c r="C2880" s="3"/>
      <c r="G2880" s="4"/>
    </row>
    <row r="2881" spans="3:7" ht="16.5">
      <c r="C2881" s="3"/>
      <c r="G2881" s="4"/>
    </row>
    <row r="2882" spans="3:7" ht="16.5">
      <c r="C2882" s="3"/>
      <c r="G2882" s="4"/>
    </row>
    <row r="2883" spans="3:7" ht="16.5">
      <c r="C2883" s="3"/>
      <c r="G2883" s="4"/>
    </row>
    <row r="2884" spans="3:7" ht="16.5">
      <c r="C2884" s="3"/>
      <c r="G2884" s="4"/>
    </row>
    <row r="2885" spans="3:7" ht="16.5">
      <c r="C2885" s="3"/>
      <c r="G2885" s="4"/>
    </row>
    <row r="2886" spans="3:7" ht="16.5">
      <c r="C2886" s="3"/>
      <c r="G2886" s="4"/>
    </row>
    <row r="2887" spans="3:7" ht="16.5">
      <c r="C2887" s="3"/>
      <c r="G2887" s="4"/>
    </row>
    <row r="2888" spans="3:7" ht="16.5">
      <c r="C2888" s="3"/>
      <c r="G2888" s="4"/>
    </row>
    <row r="2889" spans="3:7" ht="16.5">
      <c r="C2889" s="3"/>
      <c r="G2889" s="4"/>
    </row>
    <row r="2890" spans="3:7" ht="16.5">
      <c r="C2890" s="3"/>
      <c r="G2890" s="4"/>
    </row>
    <row r="2891" spans="3:7" ht="16.5">
      <c r="C2891" s="3"/>
      <c r="G2891" s="4"/>
    </row>
    <row r="2892" spans="3:7" ht="16.5">
      <c r="C2892" s="3"/>
      <c r="G2892" s="4"/>
    </row>
    <row r="2893" spans="3:7" ht="16.5">
      <c r="C2893" s="3"/>
      <c r="G2893" s="4"/>
    </row>
    <row r="2894" spans="3:7" ht="16.5">
      <c r="C2894" s="3"/>
      <c r="G2894" s="4"/>
    </row>
    <row r="2895" spans="3:7" ht="16.5">
      <c r="C2895" s="3"/>
      <c r="G2895" s="4"/>
    </row>
    <row r="2896" spans="3:7" ht="16.5">
      <c r="C2896" s="3"/>
      <c r="G2896" s="4"/>
    </row>
    <row r="2897" spans="3:7" ht="16.5">
      <c r="C2897" s="3"/>
      <c r="G2897" s="4"/>
    </row>
    <row r="2898" spans="3:7" ht="16.5">
      <c r="C2898" s="3"/>
      <c r="G2898" s="4"/>
    </row>
    <row r="2899" spans="3:7" ht="16.5">
      <c r="C2899" s="3"/>
      <c r="G2899" s="4"/>
    </row>
    <row r="2900" spans="3:7" ht="16.5">
      <c r="C2900" s="3"/>
      <c r="G2900" s="4"/>
    </row>
    <row r="2901" spans="3:7" ht="16.5">
      <c r="C2901" s="3"/>
      <c r="G2901" s="4"/>
    </row>
    <row r="2902" spans="3:7" ht="16.5">
      <c r="C2902" s="3"/>
      <c r="G2902" s="4"/>
    </row>
    <row r="2903" spans="3:7" ht="16.5">
      <c r="C2903" s="3"/>
      <c r="G2903" s="4"/>
    </row>
    <row r="2904" spans="3:7" ht="16.5">
      <c r="C2904" s="3"/>
      <c r="G2904" s="4"/>
    </row>
    <row r="2905" spans="3:7" ht="16.5">
      <c r="C2905" s="3"/>
      <c r="G2905" s="4"/>
    </row>
    <row r="2906" spans="3:7" ht="16.5">
      <c r="C2906" s="3"/>
      <c r="G2906" s="4"/>
    </row>
    <row r="2907" spans="3:7" ht="16.5">
      <c r="C2907" s="3"/>
      <c r="G2907" s="4"/>
    </row>
    <row r="2908" spans="3:7" ht="16.5">
      <c r="C2908" s="3"/>
      <c r="G2908" s="4"/>
    </row>
    <row r="2909" spans="3:7" ht="16.5">
      <c r="C2909" s="3"/>
      <c r="G2909" s="4"/>
    </row>
    <row r="2910" spans="3:7" ht="16.5">
      <c r="C2910" s="3"/>
      <c r="G2910" s="4"/>
    </row>
    <row r="2911" spans="3:7" ht="16.5">
      <c r="C2911" s="3"/>
      <c r="G2911" s="4"/>
    </row>
    <row r="2912" spans="3:7" ht="16.5">
      <c r="C2912" s="3"/>
      <c r="G2912" s="4"/>
    </row>
    <row r="2913" spans="3:7" ht="16.5">
      <c r="C2913" s="3"/>
      <c r="G2913" s="4"/>
    </row>
    <row r="2914" spans="3:7" ht="16.5">
      <c r="C2914" s="3"/>
      <c r="G2914" s="4"/>
    </row>
    <row r="2915" spans="3:7" ht="16.5">
      <c r="C2915" s="3"/>
      <c r="G2915" s="4"/>
    </row>
    <row r="2916" spans="3:7" ht="16.5">
      <c r="C2916" s="3"/>
      <c r="G2916" s="4"/>
    </row>
    <row r="2917" spans="3:7" ht="16.5">
      <c r="C2917" s="3"/>
      <c r="G2917" s="4"/>
    </row>
    <row r="2918" spans="3:7" ht="16.5">
      <c r="C2918" s="3"/>
      <c r="G2918" s="4"/>
    </row>
    <row r="2919" spans="3:7" ht="16.5">
      <c r="C2919" s="3"/>
      <c r="G2919" s="4"/>
    </row>
    <row r="2920" spans="3:7" ht="16.5">
      <c r="C2920" s="3"/>
      <c r="G2920" s="4"/>
    </row>
    <row r="2921" spans="3:7" ht="16.5">
      <c r="C2921" s="3"/>
      <c r="G2921" s="4"/>
    </row>
    <row r="2922" spans="3:7" ht="16.5">
      <c r="C2922" s="3"/>
      <c r="G2922" s="4"/>
    </row>
    <row r="2923" spans="3:7" ht="16.5">
      <c r="C2923" s="3"/>
      <c r="G2923" s="4"/>
    </row>
    <row r="2924" spans="3:7" ht="16.5">
      <c r="C2924" s="3"/>
      <c r="G2924" s="4"/>
    </row>
    <row r="2925" spans="3:7" ht="16.5">
      <c r="C2925" s="3"/>
      <c r="G2925" s="4"/>
    </row>
    <row r="2926" spans="3:7" ht="16.5">
      <c r="C2926" s="3"/>
      <c r="G2926" s="4"/>
    </row>
    <row r="2927" spans="3:7" ht="16.5">
      <c r="C2927" s="3"/>
      <c r="G2927" s="4"/>
    </row>
    <row r="2928" spans="3:7" ht="16.5">
      <c r="C2928" s="3"/>
      <c r="G2928" s="4"/>
    </row>
    <row r="2929" spans="3:7" ht="16.5">
      <c r="C2929" s="3"/>
      <c r="G2929" s="4"/>
    </row>
    <row r="2930" spans="3:7" ht="16.5">
      <c r="C2930" s="3"/>
      <c r="G2930" s="4"/>
    </row>
    <row r="2931" spans="3:7" ht="16.5">
      <c r="C2931" s="3"/>
      <c r="G2931" s="4"/>
    </row>
    <row r="2932" spans="3:7" ht="16.5">
      <c r="C2932" s="3"/>
      <c r="G2932" s="4"/>
    </row>
    <row r="2933" spans="3:7" ht="16.5">
      <c r="C2933" s="3"/>
      <c r="G2933" s="4"/>
    </row>
    <row r="2934" spans="3:7" ht="16.5">
      <c r="C2934" s="3"/>
      <c r="G2934" s="4"/>
    </row>
    <row r="2935" spans="3:7" ht="16.5">
      <c r="C2935" s="3"/>
      <c r="G2935" s="4"/>
    </row>
    <row r="2936" spans="3:7" ht="16.5">
      <c r="C2936" s="3"/>
      <c r="G2936" s="4"/>
    </row>
    <row r="2937" spans="3:7" ht="16.5">
      <c r="C2937" s="3"/>
      <c r="G2937" s="4"/>
    </row>
    <row r="2938" spans="3:7" ht="16.5">
      <c r="C2938" s="3"/>
      <c r="G2938" s="4"/>
    </row>
    <row r="2939" spans="3:7" ht="16.5">
      <c r="C2939" s="3"/>
      <c r="G2939" s="4"/>
    </row>
    <row r="2940" spans="3:7" ht="16.5">
      <c r="C2940" s="3"/>
      <c r="G2940" s="4"/>
    </row>
    <row r="2941" spans="3:7" ht="16.5">
      <c r="C2941" s="3"/>
      <c r="G2941" s="4"/>
    </row>
    <row r="2942" spans="3:7" ht="16.5">
      <c r="C2942" s="3"/>
      <c r="G2942" s="4"/>
    </row>
    <row r="2943" spans="3:7" ht="16.5">
      <c r="C2943" s="3"/>
      <c r="G2943" s="4"/>
    </row>
    <row r="2944" spans="3:7" ht="16.5">
      <c r="C2944" s="3"/>
      <c r="G2944" s="4"/>
    </row>
    <row r="2945" spans="3:7" ht="16.5">
      <c r="C2945" s="3"/>
      <c r="G2945" s="4"/>
    </row>
    <row r="2946" spans="3:7" ht="16.5">
      <c r="C2946" s="3"/>
      <c r="G2946" s="4"/>
    </row>
    <row r="2947" spans="3:7" ht="16.5">
      <c r="C2947" s="3"/>
      <c r="G2947" s="4"/>
    </row>
    <row r="2948" spans="3:7" ht="16.5">
      <c r="C2948" s="3"/>
      <c r="G2948" s="4"/>
    </row>
    <row r="2949" spans="3:7" ht="16.5">
      <c r="C2949" s="3"/>
      <c r="G2949" s="4"/>
    </row>
    <row r="2950" spans="3:7" ht="16.5">
      <c r="C2950" s="3"/>
      <c r="G2950" s="4"/>
    </row>
    <row r="2951" spans="3:7" ht="16.5">
      <c r="C2951" s="3"/>
      <c r="G2951" s="4"/>
    </row>
    <row r="2952" spans="3:7" ht="16.5">
      <c r="C2952" s="3"/>
      <c r="G2952" s="4"/>
    </row>
    <row r="2953" spans="3:7" ht="16.5">
      <c r="C2953" s="3"/>
      <c r="G2953" s="4"/>
    </row>
    <row r="2954" spans="3:7" ht="16.5">
      <c r="C2954" s="3"/>
      <c r="G2954" s="4"/>
    </row>
    <row r="2955" spans="3:7" ht="16.5">
      <c r="C2955" s="3"/>
      <c r="G2955" s="4"/>
    </row>
    <row r="2956" spans="3:7" ht="16.5">
      <c r="C2956" s="3"/>
      <c r="G2956" s="4"/>
    </row>
    <row r="2957" spans="3:7" ht="16.5">
      <c r="C2957" s="3"/>
      <c r="G2957" s="4"/>
    </row>
    <row r="2958" spans="3:7" ht="16.5">
      <c r="C2958" s="3"/>
      <c r="G2958" s="4"/>
    </row>
    <row r="2959" spans="3:7" ht="16.5">
      <c r="C2959" s="3"/>
      <c r="G2959" s="4"/>
    </row>
    <row r="2960" spans="3:7" ht="16.5">
      <c r="C2960" s="3"/>
      <c r="G2960" s="4"/>
    </row>
    <row r="2961" spans="3:7" ht="16.5">
      <c r="C2961" s="3"/>
      <c r="G2961" s="4"/>
    </row>
    <row r="2962" spans="3:7" ht="16.5">
      <c r="C2962" s="3"/>
      <c r="G2962" s="4"/>
    </row>
    <row r="2963" spans="3:7" ht="16.5">
      <c r="C2963" s="3"/>
      <c r="G2963" s="4"/>
    </row>
    <row r="2964" spans="3:7" ht="16.5">
      <c r="C2964" s="3"/>
      <c r="G2964" s="4"/>
    </row>
    <row r="2965" spans="3:7" ht="16.5">
      <c r="C2965" s="3"/>
      <c r="G2965" s="4"/>
    </row>
    <row r="2966" spans="3:7" ht="16.5">
      <c r="C2966" s="3"/>
      <c r="G2966" s="4"/>
    </row>
    <row r="2967" spans="3:7" ht="16.5">
      <c r="C2967" s="3"/>
      <c r="G2967" s="4"/>
    </row>
    <row r="2968" spans="3:7" ht="16.5">
      <c r="C2968" s="3"/>
      <c r="G2968" s="4"/>
    </row>
    <row r="2969" spans="3:7" ht="16.5">
      <c r="C2969" s="3"/>
      <c r="G2969" s="4"/>
    </row>
    <row r="2970" spans="3:7" ht="16.5">
      <c r="C2970" s="3"/>
      <c r="G2970" s="4"/>
    </row>
    <row r="2971" spans="3:7" ht="16.5">
      <c r="C2971" s="3"/>
      <c r="G2971" s="4"/>
    </row>
    <row r="2972" spans="3:7" ht="16.5">
      <c r="C2972" s="3"/>
      <c r="G2972" s="4"/>
    </row>
    <row r="2973" spans="3:7" ht="16.5">
      <c r="C2973" s="3"/>
      <c r="G2973" s="4"/>
    </row>
    <row r="2974" spans="3:7" ht="16.5">
      <c r="C2974" s="3"/>
      <c r="G2974" s="4"/>
    </row>
    <row r="2975" spans="3:7" ht="16.5">
      <c r="C2975" s="3"/>
      <c r="G2975" s="4"/>
    </row>
    <row r="2976" spans="3:7" ht="16.5">
      <c r="C2976" s="3"/>
      <c r="G2976" s="4"/>
    </row>
    <row r="2977" spans="3:7" ht="16.5">
      <c r="C2977" s="3"/>
      <c r="G2977" s="4"/>
    </row>
    <row r="2978" spans="3:7" ht="16.5">
      <c r="C2978" s="3"/>
      <c r="G2978" s="4"/>
    </row>
    <row r="2979" spans="3:7" ht="16.5">
      <c r="C2979" s="3"/>
      <c r="G2979" s="4"/>
    </row>
    <row r="2980" spans="3:7" ht="16.5">
      <c r="C2980" s="3"/>
      <c r="G2980" s="4"/>
    </row>
    <row r="2981" spans="3:7" ht="16.5">
      <c r="C2981" s="3"/>
      <c r="G2981" s="4"/>
    </row>
    <row r="2982" spans="3:7" ht="16.5">
      <c r="C2982" s="3"/>
      <c r="G2982" s="4"/>
    </row>
    <row r="2983" spans="3:7" ht="16.5">
      <c r="C2983" s="3"/>
      <c r="G2983" s="4"/>
    </row>
    <row r="2984" spans="3:7" ht="16.5">
      <c r="C2984" s="3"/>
      <c r="G2984" s="4"/>
    </row>
    <row r="2985" spans="3:7" ht="16.5">
      <c r="C2985" s="3"/>
      <c r="G2985" s="4"/>
    </row>
    <row r="2986" spans="3:7" ht="16.5">
      <c r="C2986" s="3"/>
      <c r="G2986" s="4"/>
    </row>
    <row r="2987" spans="3:7" ht="16.5">
      <c r="C2987" s="3"/>
      <c r="G2987" s="4"/>
    </row>
    <row r="2988" spans="3:7" ht="16.5">
      <c r="C2988" s="3"/>
      <c r="G2988" s="4"/>
    </row>
    <row r="2989" spans="3:7" ht="16.5">
      <c r="C2989" s="3"/>
      <c r="G2989" s="4"/>
    </row>
    <row r="2990" spans="3:7" ht="16.5">
      <c r="C2990" s="3"/>
      <c r="G2990" s="4"/>
    </row>
    <row r="2991" spans="3:7" ht="16.5">
      <c r="C2991" s="3"/>
      <c r="G2991" s="4"/>
    </row>
    <row r="2992" spans="3:7" ht="16.5">
      <c r="C2992" s="3"/>
      <c r="G2992" s="4"/>
    </row>
    <row r="2993" spans="3:7" ht="16.5">
      <c r="C2993" s="3"/>
      <c r="G2993" s="4"/>
    </row>
    <row r="2994" spans="3:7" ht="16.5">
      <c r="C2994" s="3"/>
      <c r="G2994" s="4"/>
    </row>
    <row r="2995" spans="3:7" ht="16.5">
      <c r="C2995" s="3"/>
      <c r="G2995" s="4"/>
    </row>
    <row r="2996" spans="3:7" ht="16.5">
      <c r="C2996" s="3"/>
      <c r="G2996" s="4"/>
    </row>
    <row r="2997" spans="3:7" ht="16.5">
      <c r="C2997" s="3"/>
      <c r="G2997" s="4"/>
    </row>
    <row r="2998" spans="3:7" ht="16.5">
      <c r="C2998" s="3"/>
      <c r="G2998" s="4"/>
    </row>
    <row r="2999" spans="3:7" ht="16.5">
      <c r="C2999" s="3"/>
      <c r="G2999" s="4"/>
    </row>
    <row r="3000" spans="3:7" ht="16.5">
      <c r="C3000" s="3"/>
      <c r="G3000" s="4"/>
    </row>
    <row r="3001" spans="3:7" ht="16.5">
      <c r="C3001" s="3"/>
      <c r="G3001" s="4"/>
    </row>
    <row r="3002" spans="3:7" ht="16.5">
      <c r="C3002" s="3"/>
      <c r="G3002" s="4"/>
    </row>
    <row r="3003" spans="3:7" ht="16.5">
      <c r="C3003" s="3"/>
      <c r="G3003" s="4"/>
    </row>
    <row r="3004" spans="3:7" ht="16.5">
      <c r="C3004" s="3"/>
      <c r="G3004" s="4"/>
    </row>
    <row r="3005" spans="3:7" ht="16.5">
      <c r="C3005" s="3"/>
      <c r="G3005" s="4"/>
    </row>
    <row r="3006" spans="3:7" ht="16.5">
      <c r="C3006" s="3"/>
      <c r="G3006" s="4"/>
    </row>
    <row r="3007" spans="3:7" ht="16.5">
      <c r="C3007" s="3"/>
      <c r="G3007" s="4"/>
    </row>
    <row r="3008" spans="3:7" ht="16.5">
      <c r="C3008" s="3"/>
      <c r="G3008" s="4"/>
    </row>
    <row r="3009" spans="3:7" ht="16.5">
      <c r="C3009" s="3"/>
      <c r="G3009" s="4"/>
    </row>
    <row r="3010" spans="3:7" ht="16.5">
      <c r="C3010" s="3"/>
      <c r="G3010" s="4"/>
    </row>
    <row r="3011" spans="3:7" ht="16.5">
      <c r="C3011" s="3"/>
      <c r="G3011" s="4"/>
    </row>
    <row r="3012" spans="3:7" ht="16.5">
      <c r="C3012" s="3"/>
      <c r="G3012" s="4"/>
    </row>
    <row r="3013" spans="3:7" ht="16.5">
      <c r="C3013" s="3"/>
      <c r="G3013" s="4"/>
    </row>
    <row r="3014" spans="3:7" ht="16.5">
      <c r="C3014" s="3"/>
      <c r="G3014" s="4"/>
    </row>
    <row r="3015" spans="3:7" ht="16.5">
      <c r="C3015" s="3"/>
      <c r="G3015" s="4"/>
    </row>
    <row r="3016" spans="3:7" ht="16.5">
      <c r="C3016" s="3"/>
      <c r="G3016" s="4"/>
    </row>
    <row r="3017" spans="3:7" ht="16.5">
      <c r="C3017" s="3"/>
      <c r="G3017" s="4"/>
    </row>
    <row r="3018" spans="3:7" ht="16.5">
      <c r="C3018" s="3"/>
      <c r="G3018" s="4"/>
    </row>
    <row r="3019" spans="3:7" ht="16.5">
      <c r="C3019" s="3"/>
      <c r="G3019" s="4"/>
    </row>
    <row r="3020" spans="3:7" ht="16.5">
      <c r="C3020" s="3"/>
      <c r="G3020" s="4"/>
    </row>
    <row r="3021" spans="3:7" ht="16.5">
      <c r="C3021" s="3"/>
      <c r="G3021" s="4"/>
    </row>
    <row r="3022" spans="3:7" ht="16.5">
      <c r="C3022" s="3"/>
      <c r="G3022" s="4"/>
    </row>
    <row r="3023" spans="3:7" ht="16.5">
      <c r="C3023" s="3"/>
      <c r="G3023" s="4"/>
    </row>
    <row r="3024" spans="3:7" ht="16.5">
      <c r="C3024" s="3"/>
      <c r="G3024" s="4"/>
    </row>
    <row r="3025" spans="3:7" ht="16.5">
      <c r="C3025" s="3"/>
      <c r="G3025" s="4"/>
    </row>
    <row r="3026" spans="3:7" ht="16.5">
      <c r="C3026" s="3"/>
      <c r="G3026" s="4"/>
    </row>
    <row r="3027" spans="3:7" ht="16.5">
      <c r="C3027" s="3"/>
      <c r="G3027" s="4"/>
    </row>
    <row r="3028" spans="3:7" ht="16.5">
      <c r="C3028" s="3"/>
      <c r="G3028" s="4"/>
    </row>
    <row r="3029" spans="3:7" ht="16.5">
      <c r="C3029" s="3"/>
      <c r="G3029" s="4"/>
    </row>
    <row r="3030" spans="3:7" ht="16.5">
      <c r="C3030" s="3"/>
      <c r="G3030" s="4"/>
    </row>
    <row r="3031" spans="3:7" ht="16.5">
      <c r="C3031" s="3"/>
      <c r="G3031" s="4"/>
    </row>
    <row r="3032" spans="3:7" ht="16.5">
      <c r="C3032" s="3"/>
      <c r="G3032" s="4"/>
    </row>
    <row r="3033" spans="3:7" ht="16.5">
      <c r="C3033" s="3"/>
      <c r="G3033" s="4"/>
    </row>
    <row r="3034" spans="3:7" ht="16.5">
      <c r="C3034" s="3"/>
      <c r="G3034" s="4"/>
    </row>
    <row r="3035" spans="3:7" ht="16.5">
      <c r="C3035" s="3"/>
      <c r="G3035" s="4"/>
    </row>
    <row r="3036" spans="3:7" ht="16.5">
      <c r="C3036" s="3"/>
      <c r="G3036" s="4"/>
    </row>
    <row r="3037" spans="3:7" ht="16.5">
      <c r="C3037" s="3"/>
      <c r="G3037" s="4"/>
    </row>
    <row r="3038" spans="3:7" ht="16.5">
      <c r="C3038" s="3"/>
      <c r="G3038" s="4"/>
    </row>
    <row r="3039" spans="3:7" ht="16.5">
      <c r="C3039" s="3"/>
      <c r="G3039" s="4"/>
    </row>
    <row r="3040" spans="3:7" ht="16.5">
      <c r="C3040" s="3"/>
      <c r="G3040" s="4"/>
    </row>
    <row r="3041" spans="3:7" ht="16.5">
      <c r="C3041" s="3"/>
      <c r="G3041" s="4"/>
    </row>
    <row r="3042" spans="3:7" ht="16.5">
      <c r="C3042" s="3"/>
      <c r="G3042" s="4"/>
    </row>
    <row r="3043" spans="3:7" ht="16.5">
      <c r="C3043" s="3"/>
      <c r="G3043" s="4"/>
    </row>
    <row r="3044" spans="3:7" ht="16.5">
      <c r="C3044" s="3"/>
      <c r="G3044" s="4"/>
    </row>
    <row r="3045" spans="3:7" ht="16.5">
      <c r="C3045" s="3"/>
      <c r="G3045" s="4"/>
    </row>
    <row r="3046" spans="3:7" ht="16.5">
      <c r="C3046" s="3"/>
      <c r="G3046" s="4"/>
    </row>
    <row r="3047" spans="3:7" ht="16.5">
      <c r="C3047" s="3"/>
      <c r="G3047" s="4"/>
    </row>
    <row r="3048" spans="3:7" ht="16.5">
      <c r="C3048" s="3"/>
      <c r="G3048" s="4"/>
    </row>
    <row r="3049" spans="3:7" ht="16.5">
      <c r="C3049" s="3"/>
      <c r="G3049" s="4"/>
    </row>
    <row r="3050" spans="3:7" ht="16.5">
      <c r="C3050" s="3"/>
      <c r="G3050" s="4"/>
    </row>
    <row r="3051" spans="3:7" ht="16.5">
      <c r="C3051" s="3"/>
      <c r="G3051" s="4"/>
    </row>
    <row r="3052" spans="3:7" ht="16.5">
      <c r="C3052" s="3"/>
      <c r="G3052" s="4"/>
    </row>
    <row r="3053" spans="3:7" ht="16.5">
      <c r="C3053" s="3"/>
      <c r="G3053" s="4"/>
    </row>
    <row r="3054" spans="3:7" ht="16.5">
      <c r="C3054" s="3"/>
      <c r="G3054" s="4"/>
    </row>
    <row r="3055" spans="3:7" ht="16.5">
      <c r="C3055" s="3"/>
      <c r="G3055" s="4"/>
    </row>
    <row r="3056" spans="3:7" ht="16.5">
      <c r="C3056" s="3"/>
      <c r="G3056" s="4"/>
    </row>
    <row r="3057" spans="3:7" ht="16.5">
      <c r="C3057" s="3"/>
      <c r="G3057" s="4"/>
    </row>
    <row r="3058" spans="3:7" ht="16.5">
      <c r="C3058" s="3"/>
      <c r="G3058" s="4"/>
    </row>
    <row r="3059" spans="3:7" ht="16.5">
      <c r="C3059" s="3"/>
      <c r="G3059" s="4"/>
    </row>
    <row r="3060" spans="3:7" ht="16.5">
      <c r="C3060" s="3"/>
      <c r="G3060" s="4"/>
    </row>
    <row r="3061" spans="3:7" ht="16.5">
      <c r="C3061" s="3"/>
      <c r="G3061" s="4"/>
    </row>
    <row r="3062" spans="3:7" ht="16.5">
      <c r="C3062" s="3"/>
      <c r="G3062" s="4"/>
    </row>
    <row r="3063" spans="3:7" ht="16.5">
      <c r="C3063" s="3"/>
      <c r="G3063" s="4"/>
    </row>
    <row r="3064" spans="3:7" ht="16.5">
      <c r="C3064" s="3"/>
      <c r="G3064" s="4"/>
    </row>
    <row r="3065" spans="3:7" ht="16.5">
      <c r="C3065" s="3"/>
      <c r="G3065" s="4"/>
    </row>
    <row r="3066" spans="3:7" ht="16.5">
      <c r="C3066" s="3"/>
      <c r="G3066" s="4"/>
    </row>
    <row r="3067" spans="3:7" ht="16.5">
      <c r="C3067" s="3"/>
      <c r="G3067" s="4"/>
    </row>
    <row r="3068" spans="3:7" ht="16.5">
      <c r="C3068" s="3"/>
      <c r="G3068" s="4"/>
    </row>
    <row r="3069" spans="3:7" ht="16.5">
      <c r="C3069" s="3"/>
      <c r="G3069" s="4"/>
    </row>
    <row r="3070" spans="3:7" ht="16.5">
      <c r="C3070" s="3"/>
      <c r="G3070" s="4"/>
    </row>
    <row r="3071" spans="3:7" ht="16.5">
      <c r="C3071" s="3"/>
      <c r="G3071" s="4"/>
    </row>
    <row r="3072" spans="3:7" ht="16.5">
      <c r="C3072" s="3"/>
      <c r="G3072" s="4"/>
    </row>
    <row r="3073" spans="3:7" ht="16.5">
      <c r="C3073" s="3"/>
      <c r="G3073" s="4"/>
    </row>
    <row r="3074" spans="3:7" ht="16.5">
      <c r="C3074" s="3"/>
      <c r="G3074" s="4"/>
    </row>
    <row r="3075" spans="3:7" ht="16.5">
      <c r="C3075" s="3"/>
      <c r="G3075" s="4"/>
    </row>
    <row r="3076" spans="3:7" ht="16.5">
      <c r="C3076" s="3"/>
      <c r="G3076" s="4"/>
    </row>
    <row r="3077" spans="3:7" ht="16.5">
      <c r="C3077" s="3"/>
      <c r="G3077" s="4"/>
    </row>
    <row r="3078" spans="3:7" ht="16.5">
      <c r="C3078" s="3"/>
      <c r="G3078" s="4"/>
    </row>
    <row r="3079" spans="3:7" ht="16.5">
      <c r="C3079" s="3"/>
      <c r="G3079" s="4"/>
    </row>
    <row r="3080" spans="3:7" ht="16.5">
      <c r="C3080" s="3"/>
      <c r="G3080" s="4"/>
    </row>
    <row r="3081" spans="3:7" ht="16.5">
      <c r="C3081" s="3"/>
      <c r="G3081" s="4"/>
    </row>
    <row r="3082" spans="3:7" ht="16.5">
      <c r="C3082" s="3"/>
      <c r="G3082" s="4"/>
    </row>
    <row r="3083" spans="3:7" ht="16.5">
      <c r="C3083" s="3"/>
      <c r="G3083" s="4"/>
    </row>
    <row r="3084" spans="3:7" ht="16.5">
      <c r="C3084" s="3"/>
      <c r="G3084" s="4"/>
    </row>
    <row r="3085" spans="3:7" ht="16.5">
      <c r="C3085" s="3"/>
      <c r="G3085" s="4"/>
    </row>
    <row r="3086" spans="3:7" ht="16.5">
      <c r="C3086" s="3"/>
      <c r="G3086" s="4"/>
    </row>
    <row r="3087" spans="3:7" ht="16.5">
      <c r="C3087" s="3"/>
      <c r="G3087" s="4"/>
    </row>
    <row r="3088" spans="3:7" ht="16.5">
      <c r="C3088" s="3"/>
      <c r="G3088" s="4"/>
    </row>
    <row r="3089" spans="3:7" ht="16.5">
      <c r="C3089" s="3"/>
      <c r="G3089" s="4"/>
    </row>
    <row r="3090" spans="3:7" ht="16.5">
      <c r="C3090" s="3"/>
      <c r="G3090" s="4"/>
    </row>
    <row r="3091" spans="3:7" ht="16.5">
      <c r="C3091" s="3"/>
      <c r="G3091" s="4"/>
    </row>
    <row r="3092" spans="3:7" ht="16.5">
      <c r="C3092" s="3"/>
      <c r="G3092" s="4"/>
    </row>
    <row r="3093" spans="3:7" ht="16.5">
      <c r="C3093" s="3"/>
      <c r="G3093" s="4"/>
    </row>
    <row r="3094" spans="3:7" ht="16.5">
      <c r="C3094" s="3"/>
      <c r="G3094" s="4"/>
    </row>
    <row r="3095" spans="3:7" ht="16.5">
      <c r="C3095" s="3"/>
      <c r="G3095" s="4"/>
    </row>
    <row r="3096" spans="3:7" ht="16.5">
      <c r="C3096" s="3"/>
      <c r="G3096" s="4"/>
    </row>
    <row r="3097" spans="3:7" ht="16.5">
      <c r="C3097" s="3"/>
      <c r="G3097" s="4"/>
    </row>
    <row r="3098" spans="3:7" ht="16.5">
      <c r="C3098" s="3"/>
      <c r="G3098" s="4"/>
    </row>
    <row r="3099" spans="3:7" ht="16.5">
      <c r="C3099" s="3"/>
      <c r="G3099" s="4"/>
    </row>
    <row r="3100" spans="3:7" ht="16.5">
      <c r="C3100" s="3"/>
      <c r="G3100" s="4"/>
    </row>
    <row r="3101" spans="3:7" ht="16.5">
      <c r="C3101" s="3"/>
      <c r="G3101" s="4"/>
    </row>
    <row r="3102" spans="3:7" ht="16.5">
      <c r="C3102" s="3"/>
      <c r="G3102" s="4"/>
    </row>
    <row r="3103" spans="3:7" ht="16.5">
      <c r="C3103" s="3"/>
      <c r="G3103" s="4"/>
    </row>
    <row r="3104" spans="3:7" ht="16.5">
      <c r="C3104" s="3"/>
      <c r="G3104" s="4"/>
    </row>
    <row r="3105" spans="3:7" ht="16.5">
      <c r="C3105" s="3"/>
      <c r="G3105" s="4"/>
    </row>
    <row r="3106" spans="3:7" ht="16.5">
      <c r="C3106" s="3"/>
      <c r="G3106" s="4"/>
    </row>
    <row r="3107" spans="3:7" ht="16.5">
      <c r="C3107" s="3"/>
      <c r="G3107" s="4"/>
    </row>
    <row r="3108" spans="3:7" ht="16.5">
      <c r="C3108" s="3"/>
      <c r="G3108" s="4"/>
    </row>
    <row r="3109" spans="3:7" ht="16.5">
      <c r="C3109" s="3"/>
      <c r="G3109" s="4"/>
    </row>
    <row r="3110" spans="3:7" ht="16.5">
      <c r="C3110" s="3"/>
      <c r="G3110" s="4"/>
    </row>
    <row r="3111" spans="3:7" ht="16.5">
      <c r="C3111" s="3"/>
      <c r="G3111" s="4"/>
    </row>
    <row r="3112" spans="3:7" ht="16.5">
      <c r="C3112" s="3"/>
      <c r="G3112" s="4"/>
    </row>
    <row r="3113" spans="3:7" ht="16.5">
      <c r="C3113" s="3"/>
      <c r="G3113" s="4"/>
    </row>
    <row r="3114" spans="3:7" ht="16.5">
      <c r="C3114" s="3"/>
      <c r="G3114" s="4"/>
    </row>
    <row r="3115" spans="3:7" ht="16.5">
      <c r="C3115" s="3"/>
      <c r="G3115" s="4"/>
    </row>
    <row r="3116" spans="3:7" ht="16.5">
      <c r="C3116" s="3"/>
      <c r="G3116" s="4"/>
    </row>
    <row r="3117" spans="3:7" ht="16.5">
      <c r="C3117" s="3"/>
      <c r="G3117" s="4"/>
    </row>
    <row r="3118" spans="3:7" ht="16.5">
      <c r="C3118" s="3"/>
      <c r="G3118" s="4"/>
    </row>
    <row r="3119" spans="3:7" ht="16.5">
      <c r="C3119" s="3"/>
      <c r="G3119" s="4"/>
    </row>
    <row r="3120" spans="3:7" ht="16.5">
      <c r="C3120" s="3"/>
      <c r="G3120" s="4"/>
    </row>
    <row r="3121" spans="3:7" ht="16.5">
      <c r="C3121" s="3"/>
      <c r="G3121" s="4"/>
    </row>
    <row r="3122" spans="3:7" ht="16.5">
      <c r="C3122" s="3"/>
      <c r="G3122" s="4"/>
    </row>
    <row r="3123" spans="3:7" ht="16.5">
      <c r="C3123" s="3"/>
      <c r="G3123" s="4"/>
    </row>
    <row r="3124" spans="3:7" ht="16.5">
      <c r="C3124" s="3"/>
      <c r="G3124" s="4"/>
    </row>
    <row r="3125" spans="3:7" ht="16.5">
      <c r="C3125" s="3"/>
      <c r="G3125" s="4"/>
    </row>
    <row r="3126" spans="3:7" ht="16.5">
      <c r="C3126" s="3"/>
      <c r="G3126" s="4"/>
    </row>
    <row r="3127" spans="3:7" ht="16.5">
      <c r="C3127" s="3"/>
      <c r="G3127" s="4"/>
    </row>
    <row r="3128" spans="3:7" ht="16.5">
      <c r="C3128" s="3"/>
      <c r="G3128" s="4"/>
    </row>
    <row r="3129" spans="3:7" ht="16.5">
      <c r="C3129" s="3"/>
      <c r="G3129" s="4"/>
    </row>
    <row r="3130" spans="3:7" ht="16.5">
      <c r="C3130" s="3"/>
      <c r="G3130" s="4"/>
    </row>
    <row r="3131" spans="3:7" ht="16.5">
      <c r="C3131" s="3"/>
      <c r="G3131" s="4"/>
    </row>
    <row r="3132" spans="3:7" ht="16.5">
      <c r="C3132" s="3"/>
      <c r="G3132" s="4"/>
    </row>
    <row r="3133" spans="3:7" ht="16.5">
      <c r="C3133" s="3"/>
      <c r="G3133" s="4"/>
    </row>
    <row r="3134" spans="3:7" ht="16.5">
      <c r="C3134" s="3"/>
      <c r="G3134" s="4"/>
    </row>
    <row r="3135" spans="3:7" ht="16.5">
      <c r="C3135" s="3"/>
      <c r="G3135" s="4"/>
    </row>
    <row r="3136" spans="3:7" ht="16.5">
      <c r="C3136" s="3"/>
      <c r="G3136" s="4"/>
    </row>
    <row r="3137" spans="3:7" ht="16.5">
      <c r="C3137" s="3"/>
      <c r="G3137" s="4"/>
    </row>
    <row r="3138" spans="3:7" ht="16.5">
      <c r="C3138" s="3"/>
      <c r="G3138" s="4"/>
    </row>
    <row r="3139" spans="3:7" ht="16.5">
      <c r="C3139" s="3"/>
      <c r="G3139" s="4"/>
    </row>
    <row r="3140" spans="3:7" ht="16.5">
      <c r="C3140" s="3"/>
      <c r="G3140" s="4"/>
    </row>
    <row r="3141" spans="3:7" ht="16.5">
      <c r="C3141" s="3"/>
      <c r="G3141" s="4"/>
    </row>
    <row r="3142" spans="3:7" ht="16.5">
      <c r="C3142" s="3"/>
      <c r="G3142" s="4"/>
    </row>
    <row r="3143" spans="3:7" ht="16.5">
      <c r="C3143" s="3"/>
      <c r="G3143" s="4"/>
    </row>
    <row r="3144" spans="3:7" ht="16.5">
      <c r="C3144" s="3"/>
      <c r="G3144" s="4"/>
    </row>
    <row r="3145" spans="3:7" ht="16.5">
      <c r="C3145" s="3"/>
      <c r="G3145" s="4"/>
    </row>
    <row r="3146" spans="3:7" ht="16.5">
      <c r="C3146" s="3"/>
      <c r="G3146" s="4"/>
    </row>
    <row r="3147" spans="3:7" ht="16.5">
      <c r="C3147" s="3"/>
      <c r="G3147" s="4"/>
    </row>
    <row r="3148" spans="3:7" ht="16.5">
      <c r="C3148" s="3"/>
      <c r="G3148" s="4"/>
    </row>
    <row r="3149" spans="3:7" ht="16.5">
      <c r="C3149" s="3"/>
      <c r="G3149" s="4"/>
    </row>
    <row r="3150" spans="3:7" ht="16.5">
      <c r="C3150" s="3"/>
      <c r="G3150" s="4"/>
    </row>
    <row r="3151" spans="3:7" ht="16.5">
      <c r="C3151" s="3"/>
      <c r="G3151" s="4"/>
    </row>
    <row r="3152" spans="3:7" ht="16.5">
      <c r="C3152" s="3"/>
      <c r="G3152" s="4"/>
    </row>
    <row r="3153" spans="3:7" ht="16.5">
      <c r="C3153" s="3"/>
      <c r="G3153" s="4"/>
    </row>
    <row r="3154" spans="3:7" ht="16.5">
      <c r="C3154" s="3"/>
      <c r="G3154" s="4"/>
    </row>
    <row r="3155" spans="3:7" ht="16.5">
      <c r="C3155" s="3"/>
      <c r="G3155" s="4"/>
    </row>
    <row r="3156" spans="3:7" ht="16.5">
      <c r="C3156" s="3"/>
      <c r="G3156" s="4"/>
    </row>
    <row r="3157" spans="3:7" ht="16.5">
      <c r="C3157" s="3"/>
      <c r="G3157" s="4"/>
    </row>
    <row r="3158" spans="3:7" ht="16.5">
      <c r="C3158" s="3"/>
      <c r="G3158" s="4"/>
    </row>
    <row r="3159" spans="3:7" ht="16.5">
      <c r="C3159" s="3"/>
      <c r="G3159" s="4"/>
    </row>
    <row r="3160" spans="3:7" ht="16.5">
      <c r="C3160" s="3"/>
      <c r="G3160" s="4"/>
    </row>
    <row r="3161" spans="3:7" ht="16.5">
      <c r="C3161" s="3"/>
      <c r="G3161" s="4"/>
    </row>
    <row r="3162" spans="3:7" ht="16.5">
      <c r="C3162" s="3"/>
      <c r="G3162" s="4"/>
    </row>
    <row r="3163" spans="3:7" ht="16.5">
      <c r="C3163" s="3"/>
      <c r="G3163" s="4"/>
    </row>
    <row r="3164" spans="3:7" ht="16.5">
      <c r="C3164" s="3"/>
      <c r="G3164" s="4"/>
    </row>
    <row r="3165" spans="3:7" ht="16.5">
      <c r="C3165" s="3"/>
      <c r="G3165" s="4"/>
    </row>
    <row r="3166" spans="3:7" ht="16.5">
      <c r="C3166" s="3"/>
      <c r="G3166" s="4"/>
    </row>
    <row r="3167" spans="3:7" ht="16.5">
      <c r="C3167" s="3"/>
      <c r="G3167" s="4"/>
    </row>
    <row r="3168" spans="3:7" ht="16.5">
      <c r="C3168" s="3"/>
      <c r="G3168" s="4"/>
    </row>
    <row r="3169" spans="3:7" ht="16.5">
      <c r="C3169" s="3"/>
      <c r="G3169" s="4"/>
    </row>
    <row r="3170" spans="3:7" ht="16.5">
      <c r="C3170" s="3"/>
      <c r="G3170" s="4"/>
    </row>
    <row r="3171" spans="3:7" ht="16.5">
      <c r="C3171" s="3"/>
      <c r="G3171" s="4"/>
    </row>
    <row r="3172" spans="3:7" ht="16.5">
      <c r="C3172" s="3"/>
      <c r="G3172" s="4"/>
    </row>
    <row r="3173" spans="3:7" ht="16.5">
      <c r="C3173" s="3"/>
      <c r="G3173" s="4"/>
    </row>
    <row r="3174" spans="3:7" ht="16.5">
      <c r="C3174" s="3"/>
      <c r="G3174" s="4"/>
    </row>
    <row r="3175" spans="3:7" ht="16.5">
      <c r="C3175" s="3"/>
      <c r="G3175" s="4"/>
    </row>
    <row r="3176" spans="3:7" ht="16.5">
      <c r="C3176" s="3"/>
      <c r="G3176" s="4"/>
    </row>
    <row r="3177" spans="3:7" ht="16.5">
      <c r="C3177" s="3"/>
      <c r="G3177" s="4"/>
    </row>
    <row r="3178" spans="3:7" ht="16.5">
      <c r="C3178" s="3"/>
      <c r="G3178" s="4"/>
    </row>
    <row r="3179" spans="3:7" ht="16.5">
      <c r="C3179" s="3"/>
      <c r="G3179" s="4"/>
    </row>
    <row r="3180" spans="3:7" ht="16.5">
      <c r="C3180" s="3"/>
      <c r="G3180" s="4"/>
    </row>
    <row r="3181" spans="3:7" ht="16.5">
      <c r="C3181" s="3"/>
      <c r="G3181" s="4"/>
    </row>
    <row r="3182" spans="3:7" ht="16.5">
      <c r="C3182" s="3"/>
      <c r="G3182" s="4"/>
    </row>
    <row r="3183" spans="3:7" ht="16.5">
      <c r="C3183" s="3"/>
      <c r="G3183" s="4"/>
    </row>
    <row r="3184" spans="3:7" ht="16.5">
      <c r="C3184" s="3"/>
      <c r="G3184" s="4"/>
    </row>
    <row r="3185" spans="3:7" ht="16.5">
      <c r="C3185" s="3"/>
      <c r="G3185" s="4"/>
    </row>
    <row r="3186" spans="3:7" ht="16.5">
      <c r="C3186" s="3"/>
      <c r="G3186" s="4"/>
    </row>
    <row r="3187" spans="3:7" ht="16.5">
      <c r="C3187" s="3"/>
      <c r="G3187" s="4"/>
    </row>
    <row r="3188" spans="3:7" ht="16.5">
      <c r="C3188" s="3"/>
      <c r="G3188" s="4"/>
    </row>
    <row r="3189" spans="3:7" ht="16.5">
      <c r="C3189" s="3"/>
      <c r="G3189" s="4"/>
    </row>
    <row r="3190" spans="3:7" ht="16.5">
      <c r="C3190" s="3"/>
      <c r="G3190" s="4"/>
    </row>
    <row r="3191" spans="3:7" ht="16.5">
      <c r="C3191" s="3"/>
      <c r="G3191" s="4"/>
    </row>
    <row r="3192" spans="3:7" ht="16.5">
      <c r="C3192" s="3"/>
      <c r="G3192" s="4"/>
    </row>
    <row r="3193" spans="3:7" ht="16.5">
      <c r="C3193" s="3"/>
      <c r="G3193" s="4"/>
    </row>
    <row r="3194" spans="3:7" ht="16.5">
      <c r="C3194" s="3"/>
      <c r="G3194" s="4"/>
    </row>
    <row r="3195" spans="3:7" ht="16.5">
      <c r="C3195" s="3"/>
      <c r="G3195" s="4"/>
    </row>
    <row r="3196" spans="3:7" ht="16.5">
      <c r="C3196" s="3"/>
      <c r="G3196" s="4"/>
    </row>
    <row r="3197" spans="3:7" ht="16.5">
      <c r="C3197" s="3"/>
      <c r="G3197" s="4"/>
    </row>
    <row r="3198" spans="3:7" ht="16.5">
      <c r="C3198" s="3"/>
      <c r="G3198" s="4"/>
    </row>
    <row r="3199" spans="3:7" ht="16.5">
      <c r="C3199" s="3"/>
      <c r="G3199" s="4"/>
    </row>
    <row r="3200" spans="3:7" ht="16.5">
      <c r="C3200" s="3"/>
      <c r="G3200" s="4"/>
    </row>
    <row r="3201" spans="3:7" ht="16.5">
      <c r="C3201" s="3"/>
      <c r="G3201" s="4"/>
    </row>
    <row r="3202" spans="3:7" ht="16.5">
      <c r="C3202" s="3"/>
      <c r="G3202" s="4"/>
    </row>
    <row r="3203" spans="3:7" ht="16.5">
      <c r="C3203" s="3"/>
      <c r="G3203" s="4"/>
    </row>
    <row r="3204" spans="3:7" ht="16.5">
      <c r="C3204" s="3"/>
      <c r="G3204" s="4"/>
    </row>
    <row r="3205" spans="3:7" ht="16.5">
      <c r="C3205" s="3"/>
      <c r="G3205" s="4"/>
    </row>
    <row r="3206" spans="3:7" ht="16.5">
      <c r="C3206" s="3"/>
      <c r="G3206" s="4"/>
    </row>
    <row r="3207" spans="3:7" ht="16.5">
      <c r="C3207" s="3"/>
      <c r="G3207" s="4"/>
    </row>
    <row r="3208" spans="3:7" ht="16.5">
      <c r="C3208" s="3"/>
      <c r="G3208" s="4"/>
    </row>
    <row r="3209" spans="3:7" ht="16.5">
      <c r="C3209" s="3"/>
      <c r="G3209" s="4"/>
    </row>
    <row r="3210" spans="3:7" ht="16.5">
      <c r="C3210" s="3"/>
      <c r="G3210" s="4"/>
    </row>
    <row r="3211" spans="3:7" ht="16.5">
      <c r="C3211" s="3"/>
      <c r="G3211" s="4"/>
    </row>
    <row r="3212" spans="3:7" ht="16.5">
      <c r="C3212" s="3"/>
      <c r="G3212" s="4"/>
    </row>
    <row r="3213" spans="3:7" ht="16.5">
      <c r="C3213" s="3"/>
      <c r="G3213" s="4"/>
    </row>
    <row r="3214" spans="3:7" ht="16.5">
      <c r="C3214" s="3"/>
      <c r="G3214" s="4"/>
    </row>
    <row r="3215" spans="3:7" ht="16.5">
      <c r="C3215" s="3"/>
      <c r="G3215" s="4"/>
    </row>
    <row r="3216" spans="3:7" ht="16.5">
      <c r="C3216" s="3"/>
      <c r="G3216" s="4"/>
    </row>
    <row r="3217" spans="3:7" ht="16.5">
      <c r="C3217" s="3"/>
      <c r="G3217" s="4"/>
    </row>
    <row r="3218" spans="3:7" ht="16.5">
      <c r="C3218" s="3"/>
      <c r="G3218" s="4"/>
    </row>
    <row r="3219" spans="3:7" ht="16.5">
      <c r="C3219" s="3"/>
      <c r="G3219" s="4"/>
    </row>
    <row r="3220" spans="3:7" ht="16.5">
      <c r="C3220" s="3"/>
      <c r="G3220" s="4"/>
    </row>
    <row r="3221" spans="3:7" ht="16.5">
      <c r="C3221" s="3"/>
      <c r="G3221" s="4"/>
    </row>
    <row r="3222" spans="3:7" ht="16.5">
      <c r="C3222" s="3"/>
      <c r="G3222" s="4"/>
    </row>
    <row r="3223" spans="3:7" ht="16.5">
      <c r="C3223" s="3"/>
      <c r="G3223" s="4"/>
    </row>
    <row r="3224" spans="3:7" ht="16.5">
      <c r="C3224" s="3"/>
      <c r="G3224" s="4"/>
    </row>
    <row r="3225" spans="3:7" ht="16.5">
      <c r="C3225" s="3"/>
      <c r="G3225" s="4"/>
    </row>
    <row r="3226" spans="3:7" ht="16.5">
      <c r="C3226" s="3"/>
      <c r="G3226" s="4"/>
    </row>
    <row r="3227" spans="3:7" ht="16.5">
      <c r="C3227" s="3"/>
      <c r="G3227" s="4"/>
    </row>
    <row r="3228" spans="3:7" ht="16.5">
      <c r="C3228" s="3"/>
      <c r="G3228" s="4"/>
    </row>
    <row r="3229" spans="3:7" ht="16.5">
      <c r="C3229" s="3"/>
      <c r="G3229" s="4"/>
    </row>
    <row r="3230" spans="3:7" ht="16.5">
      <c r="C3230" s="3"/>
      <c r="G3230" s="4"/>
    </row>
    <row r="3231" spans="3:7" ht="16.5">
      <c r="C3231" s="3"/>
      <c r="G3231" s="4"/>
    </row>
    <row r="3232" spans="3:7" ht="16.5">
      <c r="C3232" s="3"/>
      <c r="G3232" s="4"/>
    </row>
    <row r="3233" spans="3:7" ht="16.5">
      <c r="C3233" s="3"/>
      <c r="G3233" s="4"/>
    </row>
    <row r="3234" spans="3:7" ht="16.5">
      <c r="C3234" s="3"/>
      <c r="G3234" s="4"/>
    </row>
    <row r="3235" spans="3:7" ht="16.5">
      <c r="C3235" s="3"/>
      <c r="G3235" s="4"/>
    </row>
    <row r="3236" spans="3:7" ht="16.5">
      <c r="C3236" s="3"/>
      <c r="G3236" s="4"/>
    </row>
    <row r="3237" spans="3:7" ht="16.5">
      <c r="C3237" s="3"/>
      <c r="G3237" s="4"/>
    </row>
    <row r="3238" spans="3:7" ht="16.5">
      <c r="C3238" s="3"/>
      <c r="G3238" s="4"/>
    </row>
    <row r="3239" spans="3:7" ht="16.5">
      <c r="C3239" s="3"/>
      <c r="G3239" s="4"/>
    </row>
    <row r="3240" spans="3:7" ht="16.5">
      <c r="C3240" s="3"/>
      <c r="G3240" s="4"/>
    </row>
    <row r="3241" spans="3:7" ht="16.5">
      <c r="C3241" s="3"/>
      <c r="G3241" s="4"/>
    </row>
    <row r="3242" spans="3:7" ht="16.5">
      <c r="C3242" s="3"/>
      <c r="G3242" s="4"/>
    </row>
    <row r="3243" spans="3:7" ht="16.5">
      <c r="C3243" s="3"/>
      <c r="G3243" s="4"/>
    </row>
    <row r="3244" spans="3:7" ht="16.5">
      <c r="C3244" s="3"/>
      <c r="G3244" s="4"/>
    </row>
    <row r="3245" spans="3:7" ht="16.5">
      <c r="C3245" s="3"/>
      <c r="G3245" s="4"/>
    </row>
    <row r="3246" spans="3:7" ht="16.5">
      <c r="C3246" s="3"/>
      <c r="G3246" s="4"/>
    </row>
    <row r="3247" spans="3:7" ht="16.5">
      <c r="C3247" s="3"/>
      <c r="G3247" s="4"/>
    </row>
    <row r="3248" spans="3:7" ht="16.5">
      <c r="C3248" s="3"/>
      <c r="G3248" s="4"/>
    </row>
    <row r="3249" spans="3:7" ht="16.5">
      <c r="C3249" s="3"/>
      <c r="G3249" s="4"/>
    </row>
    <row r="3250" spans="3:7" ht="16.5">
      <c r="C3250" s="3"/>
      <c r="G3250" s="4"/>
    </row>
    <row r="3251" spans="3:7" ht="16.5">
      <c r="C3251" s="3"/>
      <c r="G3251" s="4"/>
    </row>
    <row r="3252" spans="3:7" ht="16.5">
      <c r="C3252" s="3"/>
      <c r="G3252" s="4"/>
    </row>
    <row r="3253" spans="3:7" ht="16.5">
      <c r="C3253" s="3"/>
      <c r="G3253" s="4"/>
    </row>
    <row r="3254" spans="3:7" ht="16.5">
      <c r="C3254" s="3"/>
      <c r="G3254" s="4"/>
    </row>
    <row r="3255" spans="3:7" ht="16.5">
      <c r="C3255" s="3"/>
      <c r="G3255" s="4"/>
    </row>
    <row r="3256" spans="3:7" ht="16.5">
      <c r="C3256" s="3"/>
      <c r="G3256" s="4"/>
    </row>
    <row r="3257" spans="3:7" ht="16.5">
      <c r="C3257" s="3"/>
      <c r="G3257" s="4"/>
    </row>
    <row r="3258" spans="3:7" ht="16.5">
      <c r="C3258" s="3"/>
      <c r="G3258" s="4"/>
    </row>
    <row r="3259" spans="3:7" ht="16.5">
      <c r="C3259" s="3"/>
      <c r="G3259" s="4"/>
    </row>
    <row r="3260" spans="3:7" ht="16.5">
      <c r="C3260" s="3"/>
      <c r="G3260" s="4"/>
    </row>
    <row r="3261" spans="3:7" ht="16.5">
      <c r="C3261" s="3"/>
      <c r="G3261" s="4"/>
    </row>
    <row r="3262" spans="3:7" ht="16.5">
      <c r="C3262" s="3"/>
      <c r="G3262" s="4"/>
    </row>
    <row r="3263" spans="3:7" ht="16.5">
      <c r="C3263" s="3"/>
      <c r="G3263" s="4"/>
    </row>
    <row r="3264" spans="3:7" ht="16.5">
      <c r="C3264" s="3"/>
      <c r="G3264" s="4"/>
    </row>
    <row r="3265" spans="3:7" ht="16.5">
      <c r="C3265" s="3"/>
      <c r="G3265" s="4"/>
    </row>
    <row r="3266" spans="3:7" ht="16.5">
      <c r="C3266" s="3"/>
      <c r="G3266" s="4"/>
    </row>
    <row r="3267" spans="3:7" ht="16.5">
      <c r="C3267" s="3"/>
      <c r="G3267" s="4"/>
    </row>
    <row r="3268" spans="3:7" ht="16.5">
      <c r="C3268" s="3"/>
      <c r="G3268" s="4"/>
    </row>
    <row r="3269" spans="3:7" ht="16.5">
      <c r="C3269" s="3"/>
      <c r="G3269" s="4"/>
    </row>
    <row r="3270" spans="3:7" ht="16.5">
      <c r="C3270" s="3"/>
      <c r="G3270" s="4"/>
    </row>
    <row r="3271" spans="3:7" ht="16.5">
      <c r="C3271" s="3"/>
      <c r="G3271" s="4"/>
    </row>
    <row r="3272" spans="3:7" ht="16.5">
      <c r="C3272" s="3"/>
      <c r="G3272" s="4"/>
    </row>
    <row r="3273" spans="3:7" ht="16.5">
      <c r="C3273" s="3"/>
      <c r="G3273" s="4"/>
    </row>
    <row r="3274" spans="3:7" ht="16.5">
      <c r="C3274" s="3"/>
      <c r="G3274" s="4"/>
    </row>
    <row r="3275" spans="3:7" ht="16.5">
      <c r="C3275" s="3"/>
      <c r="G3275" s="4"/>
    </row>
    <row r="3276" spans="3:7" ht="16.5">
      <c r="C3276" s="3"/>
      <c r="G3276" s="4"/>
    </row>
    <row r="3277" spans="3:7" ht="16.5">
      <c r="C3277" s="3"/>
      <c r="G3277" s="4"/>
    </row>
    <row r="3278" spans="3:7" ht="16.5">
      <c r="C3278" s="3"/>
      <c r="G3278" s="4"/>
    </row>
    <row r="3279" spans="3:7" ht="16.5">
      <c r="C3279" s="3"/>
      <c r="G3279" s="4"/>
    </row>
    <row r="3280" spans="3:7" ht="16.5">
      <c r="C3280" s="3"/>
      <c r="G3280" s="4"/>
    </row>
    <row r="3281" spans="3:7" ht="16.5">
      <c r="C3281" s="3"/>
      <c r="G3281" s="4"/>
    </row>
    <row r="3282" spans="3:7" ht="16.5">
      <c r="C3282" s="3"/>
      <c r="G3282" s="4"/>
    </row>
    <row r="3283" spans="3:7" ht="16.5">
      <c r="C3283" s="3"/>
      <c r="G3283" s="4"/>
    </row>
    <row r="3284" spans="3:7" ht="16.5">
      <c r="C3284" s="3"/>
      <c r="G3284" s="4"/>
    </row>
    <row r="3285" spans="3:7" ht="16.5">
      <c r="C3285" s="3"/>
      <c r="G3285" s="4"/>
    </row>
    <row r="3286" spans="3:7" ht="16.5">
      <c r="C3286" s="3"/>
      <c r="G3286" s="4"/>
    </row>
    <row r="3287" spans="3:7" ht="16.5">
      <c r="C3287" s="3"/>
      <c r="G3287" s="4"/>
    </row>
    <row r="3288" spans="3:7" ht="16.5">
      <c r="C3288" s="3"/>
      <c r="G3288" s="4"/>
    </row>
    <row r="3289" spans="3:7" ht="16.5">
      <c r="C3289" s="3"/>
      <c r="G3289" s="4"/>
    </row>
    <row r="3290" spans="3:7" ht="16.5">
      <c r="C3290" s="3"/>
      <c r="G3290" s="4"/>
    </row>
    <row r="3291" spans="3:7" ht="16.5">
      <c r="C3291" s="3"/>
      <c r="G3291" s="4"/>
    </row>
    <row r="3292" spans="3:7" ht="16.5">
      <c r="C3292" s="3"/>
      <c r="G3292" s="4"/>
    </row>
    <row r="3293" spans="3:7" ht="16.5">
      <c r="C3293" s="3"/>
      <c r="G3293" s="4"/>
    </row>
    <row r="3294" spans="3:7" ht="16.5">
      <c r="C3294" s="3"/>
      <c r="G3294" s="4"/>
    </row>
    <row r="3295" spans="3:7" ht="16.5">
      <c r="C3295" s="3"/>
      <c r="G3295" s="4"/>
    </row>
    <row r="3296" spans="3:7" ht="16.5">
      <c r="C3296" s="3"/>
      <c r="G3296" s="4"/>
    </row>
    <row r="3297" spans="3:7" ht="16.5">
      <c r="C3297" s="3"/>
      <c r="G3297" s="4"/>
    </row>
    <row r="3298" spans="3:7" ht="16.5">
      <c r="C3298" s="3"/>
      <c r="G3298" s="4"/>
    </row>
    <row r="3299" spans="3:7" ht="16.5">
      <c r="C3299" s="3"/>
      <c r="G3299" s="4"/>
    </row>
    <row r="3300" spans="3:7" ht="16.5">
      <c r="C3300" s="3"/>
      <c r="G3300" s="4"/>
    </row>
    <row r="3301" spans="3:7" ht="16.5">
      <c r="C3301" s="3"/>
      <c r="G3301" s="4"/>
    </row>
    <row r="3302" spans="3:7" ht="16.5">
      <c r="C3302" s="3"/>
      <c r="G3302" s="4"/>
    </row>
    <row r="3303" spans="3:7" ht="16.5">
      <c r="C3303" s="3"/>
      <c r="G3303" s="4"/>
    </row>
    <row r="3304" spans="3:7" ht="16.5">
      <c r="C3304" s="3"/>
      <c r="G3304" s="4"/>
    </row>
    <row r="3305" spans="3:7" ht="16.5">
      <c r="C3305" s="3"/>
      <c r="G3305" s="4"/>
    </row>
    <row r="3306" spans="3:7" ht="16.5">
      <c r="C3306" s="3"/>
      <c r="G3306" s="4"/>
    </row>
    <row r="3307" spans="3:7" ht="16.5">
      <c r="C3307" s="3"/>
      <c r="G3307" s="4"/>
    </row>
    <row r="3308" spans="3:7" ht="16.5">
      <c r="C3308" s="3"/>
      <c r="G3308" s="4"/>
    </row>
    <row r="3309" spans="3:7" ht="16.5">
      <c r="C3309" s="3"/>
      <c r="G3309" s="4"/>
    </row>
    <row r="3310" spans="3:7" ht="16.5">
      <c r="C3310" s="3"/>
      <c r="G3310" s="4"/>
    </row>
    <row r="3311" spans="3:7" ht="16.5">
      <c r="C3311" s="3"/>
      <c r="G3311" s="4"/>
    </row>
    <row r="3312" spans="3:7" ht="16.5">
      <c r="C3312" s="3"/>
      <c r="G3312" s="4"/>
    </row>
    <row r="3313" spans="3:7" ht="16.5">
      <c r="C3313" s="3"/>
      <c r="G3313" s="4"/>
    </row>
    <row r="3314" spans="3:7" ht="16.5">
      <c r="C3314" s="3"/>
      <c r="G3314" s="4"/>
    </row>
    <row r="3315" spans="3:7" ht="16.5">
      <c r="C3315" s="3"/>
      <c r="G3315" s="4"/>
    </row>
    <row r="3316" spans="3:7" ht="16.5">
      <c r="C3316" s="3"/>
      <c r="G3316" s="4"/>
    </row>
    <row r="3317" spans="3:7" ht="16.5">
      <c r="C3317" s="3"/>
      <c r="G3317" s="4"/>
    </row>
    <row r="3318" spans="3:7" ht="16.5">
      <c r="C3318" s="3"/>
      <c r="G3318" s="4"/>
    </row>
    <row r="3319" spans="3:7" ht="16.5">
      <c r="C3319" s="3"/>
      <c r="G3319" s="4"/>
    </row>
    <row r="3320" spans="3:7" ht="16.5">
      <c r="C3320" s="3"/>
      <c r="G3320" s="4"/>
    </row>
    <row r="3321" spans="3:7" ht="16.5">
      <c r="C3321" s="3"/>
      <c r="G3321" s="4"/>
    </row>
    <row r="3322" spans="3:7" ht="16.5">
      <c r="C3322" s="3"/>
      <c r="G3322" s="4"/>
    </row>
    <row r="3323" spans="3:7" ht="16.5">
      <c r="C3323" s="3"/>
      <c r="G3323" s="4"/>
    </row>
    <row r="3324" spans="3:7" ht="16.5">
      <c r="C3324" s="3"/>
      <c r="G3324" s="4"/>
    </row>
    <row r="3325" spans="3:7" ht="16.5">
      <c r="C3325" s="3"/>
      <c r="G3325" s="4"/>
    </row>
    <row r="3326" spans="3:7" ht="16.5">
      <c r="C3326" s="3"/>
      <c r="G3326" s="4"/>
    </row>
    <row r="3327" spans="3:7" ht="16.5">
      <c r="C3327" s="3"/>
      <c r="G3327" s="4"/>
    </row>
    <row r="3328" spans="3:7" ht="16.5">
      <c r="C3328" s="3"/>
      <c r="G3328" s="4"/>
    </row>
    <row r="3329" spans="3:7" ht="16.5">
      <c r="C3329" s="3"/>
      <c r="G3329" s="4"/>
    </row>
    <row r="3330" spans="3:7" ht="16.5">
      <c r="C3330" s="3"/>
      <c r="G3330" s="4"/>
    </row>
    <row r="3331" spans="3:7" ht="16.5">
      <c r="C3331" s="3"/>
      <c r="G3331" s="4"/>
    </row>
    <row r="3332" spans="3:7" ht="16.5">
      <c r="C3332" s="3"/>
      <c r="G3332" s="4"/>
    </row>
    <row r="3333" spans="3:7" ht="16.5">
      <c r="C3333" s="3"/>
      <c r="G3333" s="4"/>
    </row>
    <row r="3334" spans="3:7" ht="16.5">
      <c r="C3334" s="3"/>
      <c r="G3334" s="4"/>
    </row>
    <row r="3335" spans="3:7" ht="16.5">
      <c r="C3335" s="3"/>
      <c r="G3335" s="4"/>
    </row>
    <row r="3336" spans="3:7" ht="16.5">
      <c r="C3336" s="3"/>
      <c r="G3336" s="4"/>
    </row>
    <row r="3337" spans="3:7" ht="16.5">
      <c r="C3337" s="3"/>
      <c r="G3337" s="4"/>
    </row>
    <row r="3338" spans="3:7" ht="16.5">
      <c r="C3338" s="3"/>
      <c r="G3338" s="4"/>
    </row>
    <row r="3339" spans="3:7" ht="16.5">
      <c r="C3339" s="3"/>
      <c r="G3339" s="4"/>
    </row>
    <row r="3340" spans="3:7" ht="16.5">
      <c r="C3340" s="3"/>
      <c r="G3340" s="4"/>
    </row>
    <row r="3341" spans="3:7" ht="16.5">
      <c r="C3341" s="3"/>
      <c r="G3341" s="4"/>
    </row>
    <row r="3342" spans="3:7" ht="16.5">
      <c r="C3342" s="3"/>
      <c r="G3342" s="4"/>
    </row>
    <row r="3343" spans="3:7" ht="16.5">
      <c r="C3343" s="3"/>
      <c r="G3343" s="4"/>
    </row>
    <row r="3344" spans="3:7" ht="16.5">
      <c r="C3344" s="3"/>
      <c r="G3344" s="4"/>
    </row>
    <row r="3345" spans="3:7" ht="16.5">
      <c r="C3345" s="3"/>
      <c r="G3345" s="4"/>
    </row>
    <row r="3346" spans="3:7" ht="16.5">
      <c r="C3346" s="3"/>
      <c r="G3346" s="4"/>
    </row>
    <row r="3347" spans="3:7" ht="16.5">
      <c r="C3347" s="3"/>
      <c r="G3347" s="4"/>
    </row>
    <row r="3348" spans="3:7" ht="16.5">
      <c r="C3348" s="3"/>
      <c r="G3348" s="4"/>
    </row>
    <row r="3349" spans="3:7" ht="16.5">
      <c r="C3349" s="3"/>
      <c r="G3349" s="4"/>
    </row>
    <row r="3350" spans="3:7" ht="16.5">
      <c r="C3350" s="3"/>
      <c r="G3350" s="4"/>
    </row>
    <row r="3351" spans="3:7" ht="16.5">
      <c r="C3351" s="3"/>
      <c r="G3351" s="4"/>
    </row>
    <row r="3352" spans="3:7" ht="16.5">
      <c r="C3352" s="3"/>
      <c r="G3352" s="4"/>
    </row>
    <row r="3353" spans="3:7" ht="16.5">
      <c r="C3353" s="3"/>
      <c r="G3353" s="4"/>
    </row>
    <row r="3354" spans="3:7" ht="16.5">
      <c r="C3354" s="3"/>
      <c r="G3354" s="4"/>
    </row>
    <row r="3355" spans="3:7" ht="16.5">
      <c r="C3355" s="3"/>
      <c r="G3355" s="4"/>
    </row>
    <row r="3356" spans="3:7" ht="16.5">
      <c r="C3356" s="3"/>
      <c r="G3356" s="4"/>
    </row>
    <row r="3357" spans="3:7" ht="16.5">
      <c r="C3357" s="3"/>
      <c r="G3357" s="4"/>
    </row>
    <row r="3358" spans="3:7" ht="16.5">
      <c r="C3358" s="3"/>
      <c r="G3358" s="4"/>
    </row>
    <row r="3359" spans="3:7" ht="16.5">
      <c r="C3359" s="3"/>
      <c r="G3359" s="4"/>
    </row>
    <row r="3360" spans="3:7" ht="16.5">
      <c r="C3360" s="3"/>
      <c r="G3360" s="4"/>
    </row>
    <row r="3361" spans="3:7" ht="16.5">
      <c r="C3361" s="3"/>
      <c r="G3361" s="4"/>
    </row>
    <row r="3362" spans="3:7" ht="16.5">
      <c r="C3362" s="3"/>
      <c r="G3362" s="4"/>
    </row>
    <row r="3363" spans="3:7" ht="16.5">
      <c r="C3363" s="3"/>
      <c r="G3363" s="4"/>
    </row>
    <row r="3364" spans="3:7" ht="16.5">
      <c r="C3364" s="3"/>
      <c r="G3364" s="4"/>
    </row>
    <row r="3365" spans="3:7" ht="16.5">
      <c r="C3365" s="3"/>
      <c r="G3365" s="4"/>
    </row>
    <row r="3366" spans="3:7" ht="16.5">
      <c r="C3366" s="3"/>
      <c r="G3366" s="4"/>
    </row>
    <row r="3367" spans="3:7" ht="16.5">
      <c r="C3367" s="3"/>
      <c r="G3367" s="4"/>
    </row>
    <row r="3368" spans="3:7" ht="16.5">
      <c r="C3368" s="3"/>
      <c r="G3368" s="4"/>
    </row>
    <row r="3369" spans="3:7" ht="16.5">
      <c r="C3369" s="3"/>
      <c r="G3369" s="4"/>
    </row>
    <row r="3370" spans="3:7" ht="16.5">
      <c r="C3370" s="3"/>
      <c r="G3370" s="4"/>
    </row>
    <row r="3371" spans="3:7" ht="16.5">
      <c r="C3371" s="3"/>
      <c r="G3371" s="4"/>
    </row>
    <row r="3372" spans="3:7" ht="16.5">
      <c r="C3372" s="3"/>
      <c r="G3372" s="4"/>
    </row>
    <row r="3373" spans="3:7" ht="16.5">
      <c r="C3373" s="3"/>
      <c r="G3373" s="4"/>
    </row>
    <row r="3374" spans="3:7" ht="16.5">
      <c r="C3374" s="3"/>
      <c r="G3374" s="4"/>
    </row>
    <row r="3375" spans="3:7" ht="16.5">
      <c r="C3375" s="3"/>
      <c r="G3375" s="4"/>
    </row>
    <row r="3376" spans="3:7" ht="16.5">
      <c r="C3376" s="3"/>
      <c r="G3376" s="4"/>
    </row>
    <row r="3377" spans="3:7" ht="16.5">
      <c r="C3377" s="3"/>
      <c r="G3377" s="4"/>
    </row>
    <row r="3378" spans="3:7" ht="16.5">
      <c r="C3378" s="3"/>
      <c r="G3378" s="4"/>
    </row>
    <row r="3379" spans="3:7" ht="16.5">
      <c r="C3379" s="3"/>
      <c r="G3379" s="4"/>
    </row>
    <row r="3380" spans="3:7" ht="16.5">
      <c r="C3380" s="3"/>
      <c r="G3380" s="4"/>
    </row>
    <row r="3381" spans="3:7" ht="16.5">
      <c r="C3381" s="3"/>
      <c r="G3381" s="4"/>
    </row>
    <row r="3382" spans="3:7" ht="16.5">
      <c r="C3382" s="3"/>
      <c r="G3382" s="4"/>
    </row>
    <row r="3383" spans="3:7" ht="16.5">
      <c r="C3383" s="3"/>
      <c r="G3383" s="4"/>
    </row>
    <row r="3384" spans="3:7" ht="16.5">
      <c r="C3384" s="3"/>
      <c r="G3384" s="4"/>
    </row>
    <row r="3385" spans="3:7" ht="16.5">
      <c r="C3385" s="3"/>
      <c r="G3385" s="4"/>
    </row>
    <row r="3386" spans="3:7" ht="16.5">
      <c r="C3386" s="3"/>
      <c r="G3386" s="4"/>
    </row>
    <row r="3387" spans="3:7" ht="16.5">
      <c r="C3387" s="3"/>
      <c r="G3387" s="4"/>
    </row>
    <row r="3388" spans="3:7" ht="16.5">
      <c r="C3388" s="3"/>
      <c r="G3388" s="4"/>
    </row>
    <row r="3389" spans="3:7" ht="16.5">
      <c r="C3389" s="3"/>
      <c r="G3389" s="4"/>
    </row>
    <row r="3390" spans="3:7" ht="16.5">
      <c r="C3390" s="3"/>
      <c r="G3390" s="4"/>
    </row>
    <row r="3391" spans="3:7" ht="16.5">
      <c r="C3391" s="3"/>
      <c r="G3391" s="4"/>
    </row>
    <row r="3392" spans="3:7" ht="16.5">
      <c r="C3392" s="3"/>
      <c r="G3392" s="4"/>
    </row>
    <row r="3393" spans="3:7" ht="16.5">
      <c r="C3393" s="3"/>
      <c r="G3393" s="4"/>
    </row>
    <row r="3394" spans="3:7" ht="16.5">
      <c r="C3394" s="3"/>
      <c r="G3394" s="4"/>
    </row>
    <row r="3395" spans="3:7" ht="16.5">
      <c r="C3395" s="3"/>
      <c r="G3395" s="4"/>
    </row>
    <row r="3396" spans="3:7" ht="16.5">
      <c r="C3396" s="3"/>
      <c r="G3396" s="4"/>
    </row>
    <row r="3397" spans="3:7" ht="16.5">
      <c r="C3397" s="3"/>
      <c r="G3397" s="4"/>
    </row>
    <row r="3398" spans="3:7" ht="16.5">
      <c r="C3398" s="3"/>
      <c r="G3398" s="4"/>
    </row>
    <row r="3399" spans="3:7" ht="16.5">
      <c r="C3399" s="3"/>
      <c r="G3399" s="4"/>
    </row>
    <row r="3400" spans="3:7" ht="16.5">
      <c r="C3400" s="3"/>
      <c r="G3400" s="4"/>
    </row>
    <row r="3401" spans="3:7" ht="16.5">
      <c r="C3401" s="3"/>
      <c r="G3401" s="4"/>
    </row>
    <row r="3402" spans="3:7" ht="16.5">
      <c r="C3402" s="3"/>
      <c r="G3402" s="4"/>
    </row>
    <row r="3403" spans="3:7" ht="16.5">
      <c r="C3403" s="3"/>
      <c r="G3403" s="4"/>
    </row>
    <row r="3404" spans="3:7" ht="16.5">
      <c r="C3404" s="3"/>
      <c r="G3404" s="4"/>
    </row>
    <row r="3405" spans="3:7" ht="16.5">
      <c r="C3405" s="3"/>
      <c r="G3405" s="4"/>
    </row>
    <row r="3406" spans="3:7" ht="16.5">
      <c r="C3406" s="3"/>
      <c r="G3406" s="4"/>
    </row>
    <row r="3407" spans="3:7" ht="16.5">
      <c r="C3407" s="3"/>
      <c r="G3407" s="4"/>
    </row>
    <row r="3408" spans="3:7" ht="16.5">
      <c r="C3408" s="3"/>
      <c r="G3408" s="4"/>
    </row>
    <row r="3409" spans="3:7" ht="16.5">
      <c r="C3409" s="3"/>
      <c r="G3409" s="4"/>
    </row>
    <row r="3410" spans="3:7" ht="16.5">
      <c r="C3410" s="3"/>
      <c r="G3410" s="4"/>
    </row>
    <row r="3411" spans="3:7" ht="16.5">
      <c r="C3411" s="3"/>
      <c r="G3411" s="4"/>
    </row>
    <row r="3412" spans="3:7" ht="16.5">
      <c r="C3412" s="3"/>
      <c r="G3412" s="4"/>
    </row>
    <row r="3413" spans="3:7" ht="16.5">
      <c r="C3413" s="3"/>
      <c r="G3413" s="4"/>
    </row>
    <row r="3414" spans="3:7" ht="16.5">
      <c r="C3414" s="3"/>
      <c r="G3414" s="4"/>
    </row>
    <row r="3415" spans="3:7" ht="16.5">
      <c r="C3415" s="3"/>
      <c r="G3415" s="4"/>
    </row>
    <row r="3416" spans="3:7" ht="16.5">
      <c r="C3416" s="3"/>
      <c r="G3416" s="4"/>
    </row>
    <row r="3417" spans="3:7" ht="16.5">
      <c r="C3417" s="3"/>
      <c r="G3417" s="4"/>
    </row>
    <row r="3418" spans="3:7" ht="16.5">
      <c r="C3418" s="3"/>
      <c r="G3418" s="4"/>
    </row>
    <row r="3419" spans="3:7" ht="16.5">
      <c r="C3419" s="3"/>
      <c r="G3419" s="4"/>
    </row>
    <row r="3420" spans="3:7" ht="16.5">
      <c r="C3420" s="3"/>
      <c r="G3420" s="4"/>
    </row>
    <row r="3421" spans="3:7" ht="16.5">
      <c r="C3421" s="3"/>
      <c r="G3421" s="4"/>
    </row>
    <row r="3422" spans="3:7" ht="16.5">
      <c r="C3422" s="3"/>
      <c r="G3422" s="4"/>
    </row>
    <row r="3423" spans="3:7" ht="16.5">
      <c r="C3423" s="3"/>
      <c r="G3423" s="4"/>
    </row>
    <row r="3424" spans="3:7" ht="16.5">
      <c r="C3424" s="3"/>
      <c r="G3424" s="4"/>
    </row>
    <row r="3425" spans="3:7" ht="16.5">
      <c r="C3425" s="3"/>
      <c r="G3425" s="4"/>
    </row>
    <row r="3426" spans="3:7" ht="16.5">
      <c r="C3426" s="3"/>
      <c r="G3426" s="4"/>
    </row>
    <row r="3427" spans="3:7" ht="16.5">
      <c r="C3427" s="3"/>
      <c r="G3427" s="4"/>
    </row>
    <row r="3428" spans="3:7" ht="16.5">
      <c r="C3428" s="3"/>
      <c r="G3428" s="4"/>
    </row>
    <row r="3429" spans="3:7" ht="16.5">
      <c r="C3429" s="3"/>
      <c r="G3429" s="4"/>
    </row>
    <row r="3430" spans="3:7" ht="16.5">
      <c r="C3430" s="3"/>
      <c r="G3430" s="4"/>
    </row>
    <row r="3431" spans="3:7" ht="16.5">
      <c r="C3431" s="3"/>
      <c r="G3431" s="4"/>
    </row>
    <row r="3432" spans="3:7" ht="16.5">
      <c r="C3432" s="3"/>
      <c r="G3432" s="4"/>
    </row>
    <row r="3433" spans="3:7" ht="16.5">
      <c r="C3433" s="3"/>
      <c r="G3433" s="4"/>
    </row>
    <row r="3434" spans="3:7" ht="16.5">
      <c r="C3434" s="3"/>
      <c r="G3434" s="4"/>
    </row>
    <row r="3435" spans="3:7" ht="16.5">
      <c r="C3435" s="3"/>
      <c r="G3435" s="4"/>
    </row>
    <row r="3436" spans="3:7" ht="16.5">
      <c r="C3436" s="3"/>
      <c r="G3436" s="4"/>
    </row>
    <row r="3437" spans="3:7" ht="16.5">
      <c r="C3437" s="3"/>
      <c r="G3437" s="4"/>
    </row>
    <row r="3438" spans="3:7" ht="16.5">
      <c r="C3438" s="3"/>
      <c r="G3438" s="4"/>
    </row>
    <row r="3439" spans="3:7" ht="16.5">
      <c r="C3439" s="3"/>
      <c r="G3439" s="4"/>
    </row>
    <row r="3440" spans="3:7" ht="16.5">
      <c r="C3440" s="3"/>
      <c r="G3440" s="4"/>
    </row>
    <row r="3441" spans="3:7" ht="16.5">
      <c r="C3441" s="3"/>
      <c r="G3441" s="4"/>
    </row>
    <row r="3442" spans="3:7" ht="16.5">
      <c r="C3442" s="3"/>
      <c r="G3442" s="4"/>
    </row>
    <row r="3443" spans="3:7" ht="16.5">
      <c r="C3443" s="3"/>
      <c r="G3443" s="4"/>
    </row>
    <row r="3444" spans="3:7" ht="16.5">
      <c r="C3444" s="3"/>
      <c r="G3444" s="4"/>
    </row>
    <row r="3445" spans="3:7" ht="16.5">
      <c r="C3445" s="3"/>
      <c r="G3445" s="4"/>
    </row>
    <row r="3446" spans="3:7" ht="16.5">
      <c r="C3446" s="3"/>
      <c r="G3446" s="4"/>
    </row>
    <row r="3447" spans="3:7" ht="16.5">
      <c r="C3447" s="3"/>
      <c r="G3447" s="4"/>
    </row>
    <row r="3448" spans="3:7" ht="16.5">
      <c r="C3448" s="3"/>
      <c r="G3448" s="4"/>
    </row>
    <row r="3449" spans="3:7" ht="16.5">
      <c r="C3449" s="3"/>
      <c r="G3449" s="4"/>
    </row>
    <row r="3450" spans="3:7" ht="16.5">
      <c r="C3450" s="3"/>
      <c r="G3450" s="4"/>
    </row>
    <row r="3451" spans="3:7" ht="16.5">
      <c r="C3451" s="3"/>
      <c r="G3451" s="4"/>
    </row>
    <row r="3452" spans="3:7" ht="16.5">
      <c r="C3452" s="3"/>
      <c r="G3452" s="4"/>
    </row>
    <row r="3453" spans="3:7" ht="16.5">
      <c r="C3453" s="3"/>
      <c r="G3453" s="4"/>
    </row>
    <row r="3454" spans="3:7" ht="16.5">
      <c r="C3454" s="3"/>
      <c r="G3454" s="4"/>
    </row>
    <row r="3455" spans="3:7" ht="16.5">
      <c r="C3455" s="3"/>
      <c r="G3455" s="4"/>
    </row>
    <row r="3456" spans="3:7" ht="16.5">
      <c r="C3456" s="3"/>
      <c r="G3456" s="4"/>
    </row>
    <row r="3457" spans="3:7" ht="16.5">
      <c r="C3457" s="3"/>
      <c r="G3457" s="4"/>
    </row>
    <row r="3458" spans="3:7" ht="16.5">
      <c r="C3458" s="3"/>
      <c r="G3458" s="4"/>
    </row>
    <row r="3459" spans="3:7" ht="16.5">
      <c r="C3459" s="3"/>
      <c r="G3459" s="4"/>
    </row>
    <row r="3460" spans="3:7" ht="16.5">
      <c r="C3460" s="3"/>
      <c r="G3460" s="4"/>
    </row>
    <row r="3461" spans="3:7" ht="16.5">
      <c r="C3461" s="3"/>
      <c r="G3461" s="4"/>
    </row>
    <row r="3462" spans="3:7" ht="16.5">
      <c r="C3462" s="3"/>
      <c r="G3462" s="4"/>
    </row>
    <row r="3463" spans="3:7" ht="16.5">
      <c r="C3463" s="3"/>
      <c r="G3463" s="4"/>
    </row>
    <row r="3464" spans="3:7" ht="16.5">
      <c r="C3464" s="3"/>
      <c r="G3464" s="4"/>
    </row>
    <row r="3465" spans="3:7" ht="16.5">
      <c r="C3465" s="3"/>
      <c r="G3465" s="4"/>
    </row>
    <row r="3466" spans="3:7" ht="16.5">
      <c r="C3466" s="3"/>
      <c r="G3466" s="4"/>
    </row>
    <row r="3467" spans="3:7" ht="16.5">
      <c r="C3467" s="3"/>
      <c r="G3467" s="4"/>
    </row>
    <row r="3468" spans="3:7" ht="16.5">
      <c r="C3468" s="3"/>
      <c r="G3468" s="4"/>
    </row>
    <row r="3469" spans="3:7" ht="16.5">
      <c r="C3469" s="3"/>
      <c r="G3469" s="4"/>
    </row>
    <row r="3470" spans="3:7" ht="16.5">
      <c r="C3470" s="3"/>
      <c r="G3470" s="4"/>
    </row>
    <row r="3471" spans="3:7" ht="16.5">
      <c r="C3471" s="3"/>
      <c r="G3471" s="4"/>
    </row>
    <row r="3472" spans="3:7" ht="16.5">
      <c r="C3472" s="3"/>
      <c r="G3472" s="4"/>
    </row>
    <row r="3473" spans="3:7" ht="16.5">
      <c r="C3473" s="3"/>
      <c r="G3473" s="4"/>
    </row>
    <row r="3474" spans="3:7" ht="16.5">
      <c r="C3474" s="3"/>
      <c r="G3474" s="4"/>
    </row>
    <row r="3475" spans="3:7" ht="16.5">
      <c r="C3475" s="3"/>
      <c r="G3475" s="4"/>
    </row>
    <row r="3476" spans="3:7" ht="16.5">
      <c r="C3476" s="3"/>
      <c r="G3476" s="4"/>
    </row>
    <row r="3477" spans="3:7" ht="16.5">
      <c r="C3477" s="3"/>
      <c r="G3477" s="4"/>
    </row>
    <row r="3478" spans="3:7" ht="16.5">
      <c r="C3478" s="3"/>
      <c r="G3478" s="4"/>
    </row>
    <row r="3479" spans="3:7" ht="16.5">
      <c r="C3479" s="3"/>
      <c r="G3479" s="4"/>
    </row>
    <row r="3480" spans="3:7" ht="16.5">
      <c r="C3480" s="3"/>
      <c r="G3480" s="4"/>
    </row>
    <row r="3481" spans="3:7" ht="16.5">
      <c r="C3481" s="3"/>
      <c r="G3481" s="4"/>
    </row>
    <row r="3482" spans="3:7" ht="16.5">
      <c r="C3482" s="3"/>
      <c r="G3482" s="4"/>
    </row>
    <row r="3483" spans="3:7" ht="16.5">
      <c r="C3483" s="3"/>
      <c r="G3483" s="4"/>
    </row>
    <row r="3484" spans="3:7" ht="16.5">
      <c r="C3484" s="3"/>
      <c r="G3484" s="4"/>
    </row>
    <row r="3485" spans="3:7" ht="16.5">
      <c r="C3485" s="3"/>
      <c r="G3485" s="4"/>
    </row>
    <row r="3486" spans="3:7" ht="16.5">
      <c r="C3486" s="3"/>
      <c r="G3486" s="4"/>
    </row>
    <row r="3487" spans="3:7" ht="16.5">
      <c r="C3487" s="3"/>
      <c r="G3487" s="4"/>
    </row>
    <row r="3488" spans="3:7" ht="16.5">
      <c r="C3488" s="3"/>
      <c r="G3488" s="4"/>
    </row>
    <row r="3489" spans="3:7" ht="16.5">
      <c r="C3489" s="3"/>
      <c r="G3489" s="4"/>
    </row>
    <row r="3490" spans="3:7" ht="16.5">
      <c r="C3490" s="3"/>
      <c r="G3490" s="4"/>
    </row>
    <row r="3491" spans="3:7" ht="16.5">
      <c r="C3491" s="3"/>
      <c r="G3491" s="4"/>
    </row>
    <row r="3492" spans="3:7" ht="16.5">
      <c r="C3492" s="3"/>
      <c r="G3492" s="4"/>
    </row>
    <row r="3493" spans="3:7" ht="16.5">
      <c r="C3493" s="3"/>
      <c r="G3493" s="4"/>
    </row>
    <row r="3494" spans="3:7" ht="16.5">
      <c r="C3494" s="3"/>
      <c r="G3494" s="4"/>
    </row>
    <row r="3495" spans="3:7" ht="16.5">
      <c r="C3495" s="3"/>
      <c r="G3495" s="4"/>
    </row>
    <row r="3496" spans="3:7" ht="16.5">
      <c r="C3496" s="3"/>
      <c r="G3496" s="4"/>
    </row>
    <row r="3497" spans="3:7" ht="16.5">
      <c r="C3497" s="3"/>
      <c r="G3497" s="4"/>
    </row>
    <row r="3498" spans="3:7" ht="16.5">
      <c r="C3498" s="3"/>
      <c r="G3498" s="4"/>
    </row>
    <row r="3499" spans="3:7" ht="16.5">
      <c r="C3499" s="3"/>
      <c r="G3499" s="4"/>
    </row>
    <row r="3500" spans="3:7" ht="16.5">
      <c r="C3500" s="3"/>
      <c r="G3500" s="4"/>
    </row>
    <row r="3501" spans="3:7" ht="16.5">
      <c r="C3501" s="3"/>
      <c r="G3501" s="4"/>
    </row>
    <row r="3502" spans="3:7" ht="16.5">
      <c r="C3502" s="3"/>
      <c r="G3502" s="4"/>
    </row>
    <row r="3503" spans="3:7" ht="16.5">
      <c r="C3503" s="3"/>
      <c r="G3503" s="4"/>
    </row>
    <row r="3504" spans="3:7" ht="16.5">
      <c r="C3504" s="3"/>
      <c r="G3504" s="4"/>
    </row>
    <row r="3505" spans="3:7" ht="16.5">
      <c r="C3505" s="3"/>
      <c r="G3505" s="4"/>
    </row>
    <row r="3506" spans="3:7" ht="16.5">
      <c r="C3506" s="3"/>
      <c r="G3506" s="4"/>
    </row>
    <row r="3507" spans="3:7" ht="16.5">
      <c r="C3507" s="3"/>
      <c r="G3507" s="4"/>
    </row>
    <row r="3508" spans="3:7" ht="16.5">
      <c r="C3508" s="3"/>
      <c r="G3508" s="4"/>
    </row>
    <row r="3509" spans="3:7" ht="16.5">
      <c r="C3509" s="3"/>
      <c r="G3509" s="4"/>
    </row>
    <row r="3510" spans="3:7" ht="16.5">
      <c r="C3510" s="3"/>
      <c r="G3510" s="4"/>
    </row>
    <row r="3511" spans="3:7" ht="16.5">
      <c r="C3511" s="3"/>
      <c r="G3511" s="4"/>
    </row>
    <row r="3512" spans="3:7" ht="16.5">
      <c r="C3512" s="3"/>
      <c r="G3512" s="4"/>
    </row>
    <row r="3513" spans="3:7" ht="16.5">
      <c r="C3513" s="3"/>
      <c r="G3513" s="4"/>
    </row>
    <row r="3514" spans="3:7" ht="16.5">
      <c r="C3514" s="3"/>
      <c r="G3514" s="4"/>
    </row>
    <row r="3515" spans="3:7" ht="16.5">
      <c r="C3515" s="3"/>
      <c r="G3515" s="4"/>
    </row>
    <row r="3516" spans="3:7" ht="16.5">
      <c r="C3516" s="3"/>
      <c r="G3516" s="4"/>
    </row>
    <row r="3517" spans="3:7" ht="16.5">
      <c r="C3517" s="3"/>
      <c r="G3517" s="4"/>
    </row>
    <row r="3518" spans="3:7" ht="16.5">
      <c r="C3518" s="3"/>
      <c r="G3518" s="4"/>
    </row>
    <row r="3519" spans="3:7" ht="16.5">
      <c r="C3519" s="3"/>
      <c r="G3519" s="4"/>
    </row>
    <row r="3520" spans="3:7" ht="16.5">
      <c r="C3520" s="3"/>
      <c r="G3520" s="4"/>
    </row>
    <row r="3521" spans="3:7" ht="16.5">
      <c r="C3521" s="3"/>
      <c r="G3521" s="4"/>
    </row>
    <row r="3522" spans="3:7" ht="16.5">
      <c r="C3522" s="3"/>
      <c r="G3522" s="4"/>
    </row>
    <row r="3523" spans="3:7" ht="16.5">
      <c r="C3523" s="3"/>
      <c r="G3523" s="4"/>
    </row>
    <row r="3524" spans="3:7" ht="16.5">
      <c r="C3524" s="3"/>
      <c r="G3524" s="4"/>
    </row>
    <row r="3525" spans="3:7" ht="16.5">
      <c r="C3525" s="3"/>
      <c r="G3525" s="4"/>
    </row>
    <row r="3526" spans="3:7" ht="16.5">
      <c r="C3526" s="3"/>
      <c r="G3526" s="4"/>
    </row>
    <row r="3527" spans="3:7" ht="16.5">
      <c r="C3527" s="3"/>
      <c r="G3527" s="4"/>
    </row>
    <row r="3528" spans="3:7" ht="16.5">
      <c r="C3528" s="3"/>
      <c r="G3528" s="4"/>
    </row>
    <row r="3529" spans="3:7" ht="16.5">
      <c r="C3529" s="3"/>
      <c r="G3529" s="4"/>
    </row>
    <row r="3530" spans="3:7" ht="16.5">
      <c r="C3530" s="3"/>
      <c r="G3530" s="4"/>
    </row>
    <row r="3531" spans="3:7" ht="16.5">
      <c r="C3531" s="3"/>
      <c r="G3531" s="4"/>
    </row>
    <row r="3532" spans="3:7" ht="16.5">
      <c r="C3532" s="3"/>
      <c r="G3532" s="4"/>
    </row>
    <row r="3533" spans="3:7" ht="16.5">
      <c r="C3533" s="3"/>
      <c r="G3533" s="4"/>
    </row>
    <row r="3534" spans="3:7" ht="16.5">
      <c r="C3534" s="3"/>
      <c r="G3534" s="4"/>
    </row>
    <row r="3535" spans="3:7" ht="16.5">
      <c r="C3535" s="3"/>
      <c r="G3535" s="4"/>
    </row>
    <row r="3536" spans="3:7" ht="16.5">
      <c r="C3536" s="3"/>
      <c r="G3536" s="4"/>
    </row>
    <row r="3537" spans="3:7" ht="16.5">
      <c r="C3537" s="3"/>
      <c r="G3537" s="4"/>
    </row>
    <row r="3538" spans="3:7" ht="16.5">
      <c r="C3538" s="3"/>
      <c r="G3538" s="4"/>
    </row>
    <row r="3539" spans="3:7" ht="16.5">
      <c r="C3539" s="3"/>
      <c r="G3539" s="4"/>
    </row>
    <row r="3540" spans="3:7" ht="16.5">
      <c r="C3540" s="3"/>
      <c r="G3540" s="4"/>
    </row>
    <row r="3541" spans="3:7" ht="16.5">
      <c r="C3541" s="3"/>
      <c r="G3541" s="4"/>
    </row>
    <row r="3542" spans="3:7" ht="16.5">
      <c r="C3542" s="3"/>
      <c r="G3542" s="4"/>
    </row>
    <row r="3543" spans="3:7" ht="16.5">
      <c r="C3543" s="3"/>
      <c r="G3543" s="4"/>
    </row>
    <row r="3544" spans="3:7" ht="16.5">
      <c r="C3544" s="3"/>
      <c r="G3544" s="4"/>
    </row>
    <row r="3545" spans="3:7" ht="16.5">
      <c r="C3545" s="3"/>
      <c r="G3545" s="4"/>
    </row>
    <row r="3546" spans="3:7" ht="16.5">
      <c r="C3546" s="3"/>
      <c r="G3546" s="4"/>
    </row>
    <row r="3547" spans="3:7" ht="16.5">
      <c r="C3547" s="3"/>
      <c r="G3547" s="4"/>
    </row>
    <row r="3548" spans="3:7" ht="16.5">
      <c r="C3548" s="3"/>
      <c r="G3548" s="4"/>
    </row>
    <row r="3549" spans="3:7" ht="16.5">
      <c r="C3549" s="3"/>
      <c r="G3549" s="4"/>
    </row>
    <row r="3550" spans="3:7" ht="16.5">
      <c r="C3550" s="3"/>
      <c r="G3550" s="4"/>
    </row>
    <row r="3551" spans="3:7" ht="16.5">
      <c r="C3551" s="3"/>
      <c r="G3551" s="4"/>
    </row>
    <row r="3552" spans="3:7" ht="16.5">
      <c r="C3552" s="3"/>
      <c r="G3552" s="4"/>
    </row>
    <row r="3553" spans="3:7" ht="16.5">
      <c r="C3553" s="3"/>
      <c r="G3553" s="4"/>
    </row>
    <row r="3554" spans="3:7" ht="16.5">
      <c r="C3554" s="3"/>
      <c r="G3554" s="4"/>
    </row>
    <row r="3555" spans="3:7" ht="16.5">
      <c r="C3555" s="3"/>
      <c r="G3555" s="4"/>
    </row>
    <row r="3556" spans="3:7" ht="16.5">
      <c r="C3556" s="3"/>
      <c r="G3556" s="4"/>
    </row>
    <row r="3557" spans="3:7" ht="16.5">
      <c r="C3557" s="3"/>
      <c r="G3557" s="4"/>
    </row>
    <row r="3558" spans="3:7" ht="16.5">
      <c r="C3558" s="3"/>
      <c r="G3558" s="4"/>
    </row>
    <row r="3559" spans="3:7" ht="16.5">
      <c r="C3559" s="3"/>
      <c r="G3559" s="4"/>
    </row>
    <row r="3560" spans="3:7" ht="16.5">
      <c r="C3560" s="3"/>
      <c r="G3560" s="4"/>
    </row>
    <row r="3561" spans="3:7" ht="16.5">
      <c r="C3561" s="3"/>
      <c r="G3561" s="4"/>
    </row>
    <row r="3562" spans="3:7" ht="16.5">
      <c r="C3562" s="3"/>
      <c r="G3562" s="4"/>
    </row>
    <row r="3563" spans="3:7" ht="16.5">
      <c r="C3563" s="3"/>
      <c r="G3563" s="4"/>
    </row>
    <row r="3564" spans="3:7" ht="16.5">
      <c r="C3564" s="3"/>
      <c r="G3564" s="4"/>
    </row>
    <row r="3565" spans="3:7" ht="16.5">
      <c r="C3565" s="3"/>
      <c r="G3565" s="4"/>
    </row>
    <row r="3566" spans="3:7" ht="16.5">
      <c r="C3566" s="3"/>
      <c r="G3566" s="4"/>
    </row>
    <row r="3567" spans="3:7" ht="16.5">
      <c r="C3567" s="3"/>
      <c r="G3567" s="4"/>
    </row>
    <row r="3568" spans="3:7" ht="16.5">
      <c r="C3568" s="3"/>
      <c r="G3568" s="4"/>
    </row>
    <row r="3569" spans="3:7" ht="16.5">
      <c r="C3569" s="3"/>
      <c r="G3569" s="4"/>
    </row>
    <row r="3570" spans="3:7" ht="16.5">
      <c r="C3570" s="3"/>
      <c r="G3570" s="4"/>
    </row>
    <row r="3571" spans="3:7" ht="16.5">
      <c r="C3571" s="3"/>
      <c r="G3571" s="4"/>
    </row>
    <row r="3572" spans="3:7" ht="16.5">
      <c r="C3572" s="3"/>
      <c r="G3572" s="4"/>
    </row>
    <row r="3573" spans="3:7" ht="16.5">
      <c r="C3573" s="3"/>
      <c r="G3573" s="4"/>
    </row>
    <row r="3574" spans="3:7" ht="16.5">
      <c r="C3574" s="3"/>
      <c r="G3574" s="4"/>
    </row>
    <row r="3575" spans="3:7" ht="16.5">
      <c r="C3575" s="3"/>
      <c r="G3575" s="4"/>
    </row>
    <row r="3576" spans="3:7" ht="16.5">
      <c r="C3576" s="3"/>
      <c r="G3576" s="4"/>
    </row>
    <row r="3577" spans="3:7" ht="16.5">
      <c r="C3577" s="3"/>
      <c r="G3577" s="4"/>
    </row>
    <row r="3578" spans="3:7" ht="16.5">
      <c r="C3578" s="3"/>
      <c r="G3578" s="4"/>
    </row>
    <row r="3579" spans="3:7" ht="16.5">
      <c r="C3579" s="3"/>
      <c r="G3579" s="4"/>
    </row>
    <row r="3580" spans="3:7" ht="16.5">
      <c r="C3580" s="3"/>
      <c r="G3580" s="4"/>
    </row>
    <row r="3581" spans="3:7" ht="16.5">
      <c r="C3581" s="3"/>
      <c r="G3581" s="4"/>
    </row>
    <row r="3582" spans="3:7" ht="16.5">
      <c r="C3582" s="3"/>
      <c r="G3582" s="4"/>
    </row>
    <row r="3583" spans="3:7" ht="16.5">
      <c r="C3583" s="3"/>
      <c r="G3583" s="4"/>
    </row>
    <row r="3584" spans="3:7" ht="16.5">
      <c r="C3584" s="3"/>
      <c r="G3584" s="4"/>
    </row>
    <row r="3585" spans="3:7" ht="16.5">
      <c r="C3585" s="3"/>
      <c r="G3585" s="4"/>
    </row>
    <row r="3586" spans="3:7" ht="16.5">
      <c r="C3586" s="3"/>
      <c r="G3586" s="4"/>
    </row>
    <row r="3587" spans="3:7" ht="16.5">
      <c r="C3587" s="3"/>
      <c r="G3587" s="4"/>
    </row>
    <row r="3588" spans="3:7" ht="16.5">
      <c r="C3588" s="3"/>
      <c r="G3588" s="4"/>
    </row>
    <row r="3589" spans="3:7" ht="16.5">
      <c r="C3589" s="3"/>
      <c r="G3589" s="4"/>
    </row>
    <row r="3590" spans="3:7" ht="16.5">
      <c r="C3590" s="3"/>
      <c r="G3590" s="4"/>
    </row>
    <row r="3591" spans="3:7" ht="16.5">
      <c r="C3591" s="3"/>
      <c r="G3591" s="4"/>
    </row>
    <row r="3592" spans="3:7" ht="16.5">
      <c r="C3592" s="3"/>
      <c r="G3592" s="4"/>
    </row>
    <row r="3593" spans="3:7" ht="16.5">
      <c r="C3593" s="3"/>
      <c r="G3593" s="4"/>
    </row>
    <row r="3594" spans="3:7" ht="16.5">
      <c r="C3594" s="3"/>
      <c r="G3594" s="4"/>
    </row>
    <row r="3595" spans="3:7" ht="16.5">
      <c r="C3595" s="3"/>
      <c r="G3595" s="4"/>
    </row>
    <row r="3596" spans="3:7" ht="16.5">
      <c r="C3596" s="3"/>
      <c r="G3596" s="4"/>
    </row>
    <row r="3597" spans="3:7" ht="16.5">
      <c r="C3597" s="3"/>
      <c r="G3597" s="4"/>
    </row>
    <row r="3598" spans="3:7" ht="16.5">
      <c r="C3598" s="3"/>
      <c r="G3598" s="4"/>
    </row>
    <row r="3599" spans="3:7" ht="16.5">
      <c r="C3599" s="3"/>
      <c r="G3599" s="4"/>
    </row>
    <row r="3600" spans="3:7" ht="16.5">
      <c r="C3600" s="3"/>
      <c r="G3600" s="4"/>
    </row>
    <row r="3601" spans="3:7" ht="16.5">
      <c r="C3601" s="3"/>
      <c r="G3601" s="4"/>
    </row>
    <row r="3602" spans="3:7" ht="16.5">
      <c r="C3602" s="3"/>
      <c r="G3602" s="4"/>
    </row>
    <row r="3603" spans="3:7" ht="16.5">
      <c r="C3603" s="3"/>
      <c r="G3603" s="4"/>
    </row>
    <row r="3604" spans="3:7" ht="16.5">
      <c r="C3604" s="3"/>
      <c r="G3604" s="4"/>
    </row>
    <row r="3605" spans="3:7" ht="16.5">
      <c r="C3605" s="3"/>
      <c r="G3605" s="4"/>
    </row>
    <row r="3606" spans="3:7" ht="16.5">
      <c r="C3606" s="3"/>
      <c r="G3606" s="4"/>
    </row>
    <row r="3607" spans="3:7" ht="16.5">
      <c r="C3607" s="3"/>
      <c r="G3607" s="4"/>
    </row>
    <row r="3608" spans="3:7" ht="16.5">
      <c r="C3608" s="3"/>
      <c r="G3608" s="4"/>
    </row>
    <row r="3609" spans="3:7" ht="16.5">
      <c r="C3609" s="3"/>
      <c r="G3609" s="4"/>
    </row>
    <row r="3610" spans="3:7" ht="16.5">
      <c r="C3610" s="3"/>
      <c r="G3610" s="4"/>
    </row>
    <row r="3611" spans="3:7" ht="16.5">
      <c r="C3611" s="3"/>
      <c r="G3611" s="4"/>
    </row>
    <row r="3612" spans="3:7" ht="16.5">
      <c r="C3612" s="3"/>
      <c r="G3612" s="4"/>
    </row>
    <row r="3613" spans="3:7" ht="16.5">
      <c r="C3613" s="3"/>
      <c r="G3613" s="4"/>
    </row>
    <row r="3614" spans="3:7" ht="16.5">
      <c r="C3614" s="3"/>
      <c r="G3614" s="4"/>
    </row>
    <row r="3615" spans="3:7" ht="16.5">
      <c r="C3615" s="3"/>
      <c r="G3615" s="4"/>
    </row>
    <row r="3616" spans="3:7" ht="16.5">
      <c r="C3616" s="3"/>
      <c r="G3616" s="4"/>
    </row>
    <row r="3617" spans="3:7" ht="16.5">
      <c r="C3617" s="3"/>
      <c r="G3617" s="4"/>
    </row>
    <row r="3618" spans="3:7" ht="16.5">
      <c r="C3618" s="3"/>
      <c r="G3618" s="4"/>
    </row>
    <row r="3619" spans="3:7" ht="16.5">
      <c r="C3619" s="3"/>
      <c r="G3619" s="4"/>
    </row>
    <row r="3620" spans="3:7" ht="16.5">
      <c r="C3620" s="3"/>
      <c r="G3620" s="4"/>
    </row>
    <row r="3621" spans="3:7" ht="16.5">
      <c r="C3621" s="3"/>
      <c r="G3621" s="4"/>
    </row>
    <row r="3622" spans="3:7" ht="16.5">
      <c r="C3622" s="3"/>
      <c r="G3622" s="4"/>
    </row>
    <row r="3623" spans="3:7" ht="16.5">
      <c r="C3623" s="3"/>
      <c r="G3623" s="4"/>
    </row>
    <row r="3624" spans="3:7" ht="16.5">
      <c r="C3624" s="3"/>
      <c r="G3624" s="4"/>
    </row>
    <row r="3625" spans="3:7" ht="16.5">
      <c r="C3625" s="3"/>
      <c r="G3625" s="4"/>
    </row>
    <row r="3626" spans="3:7" ht="16.5">
      <c r="C3626" s="3"/>
      <c r="G3626" s="4"/>
    </row>
    <row r="3627" spans="3:7" ht="16.5">
      <c r="C3627" s="3"/>
      <c r="G3627" s="4"/>
    </row>
    <row r="3628" spans="3:7" ht="16.5">
      <c r="C3628" s="3"/>
      <c r="G3628" s="4"/>
    </row>
    <row r="3629" spans="3:7" ht="16.5">
      <c r="C3629" s="3"/>
      <c r="G3629" s="4"/>
    </row>
    <row r="3630" spans="3:7" ht="16.5">
      <c r="C3630" s="3"/>
      <c r="G3630" s="4"/>
    </row>
    <row r="3631" spans="3:7" ht="16.5">
      <c r="C3631" s="3"/>
      <c r="G3631" s="4"/>
    </row>
    <row r="3632" spans="3:7" ht="16.5">
      <c r="C3632" s="3"/>
      <c r="G3632" s="4"/>
    </row>
    <row r="3633" spans="3:7" ht="16.5">
      <c r="C3633" s="3"/>
      <c r="G3633" s="4"/>
    </row>
    <row r="3634" spans="3:7" ht="16.5">
      <c r="C3634" s="3"/>
      <c r="G3634" s="4"/>
    </row>
    <row r="3635" spans="3:7" ht="16.5">
      <c r="C3635" s="3"/>
      <c r="G3635" s="4"/>
    </row>
    <row r="3636" spans="3:7" ht="16.5">
      <c r="C3636" s="3"/>
      <c r="G3636" s="4"/>
    </row>
    <row r="3637" spans="3:7" ht="16.5">
      <c r="C3637" s="3"/>
      <c r="G3637" s="4"/>
    </row>
    <row r="3638" spans="3:7" ht="16.5">
      <c r="C3638" s="3"/>
      <c r="G3638" s="4"/>
    </row>
    <row r="3639" spans="3:7" ht="16.5">
      <c r="C3639" s="3"/>
      <c r="G3639" s="4"/>
    </row>
    <row r="3640" spans="3:7" ht="16.5">
      <c r="C3640" s="3"/>
      <c r="G3640" s="4"/>
    </row>
    <row r="3641" spans="3:7" ht="16.5">
      <c r="C3641" s="3"/>
      <c r="G3641" s="4"/>
    </row>
    <row r="3642" spans="3:7" ht="16.5">
      <c r="C3642" s="3"/>
      <c r="G3642" s="4"/>
    </row>
    <row r="3643" spans="3:7" ht="16.5">
      <c r="C3643" s="3"/>
      <c r="G3643" s="4"/>
    </row>
    <row r="3644" spans="3:7" ht="16.5">
      <c r="C3644" s="3"/>
      <c r="G3644" s="4"/>
    </row>
    <row r="3645" spans="3:7" ht="16.5">
      <c r="C3645" s="3"/>
      <c r="G3645" s="4"/>
    </row>
    <row r="3646" spans="3:7" ht="16.5">
      <c r="C3646" s="3"/>
      <c r="G3646" s="4"/>
    </row>
    <row r="3647" spans="3:7" ht="16.5">
      <c r="C3647" s="3"/>
      <c r="G3647" s="4"/>
    </row>
    <row r="3648" spans="3:7" ht="16.5">
      <c r="C3648" s="3"/>
      <c r="G3648" s="4"/>
    </row>
    <row r="3649" spans="3:7" ht="16.5">
      <c r="C3649" s="3"/>
      <c r="G3649" s="4"/>
    </row>
    <row r="3650" spans="3:7" ht="16.5">
      <c r="C3650" s="3"/>
      <c r="G3650" s="4"/>
    </row>
    <row r="3651" spans="3:7" ht="16.5">
      <c r="C3651" s="3"/>
      <c r="G3651" s="4"/>
    </row>
    <row r="3652" spans="3:7" ht="16.5">
      <c r="C3652" s="3"/>
      <c r="G3652" s="4"/>
    </row>
    <row r="3653" spans="3:7" ht="16.5">
      <c r="C3653" s="3"/>
      <c r="G3653" s="4"/>
    </row>
    <row r="3654" spans="3:7" ht="16.5">
      <c r="C3654" s="3"/>
      <c r="G3654" s="4"/>
    </row>
    <row r="3655" spans="3:7" ht="16.5">
      <c r="C3655" s="3"/>
      <c r="G3655" s="4"/>
    </row>
    <row r="3656" spans="3:7" ht="16.5">
      <c r="C3656" s="3"/>
      <c r="G3656" s="4"/>
    </row>
    <row r="3657" spans="3:7" ht="16.5">
      <c r="C3657" s="3"/>
      <c r="G3657" s="4"/>
    </row>
    <row r="3658" spans="3:7" ht="16.5">
      <c r="C3658" s="3"/>
      <c r="G3658" s="4"/>
    </row>
    <row r="3659" spans="3:7" ht="16.5">
      <c r="C3659" s="3"/>
      <c r="G3659" s="4"/>
    </row>
    <row r="3660" spans="3:7" ht="16.5">
      <c r="C3660" s="3"/>
      <c r="G3660" s="4"/>
    </row>
    <row r="3661" spans="3:7" ht="16.5">
      <c r="C3661" s="3"/>
      <c r="G3661" s="4"/>
    </row>
    <row r="3662" spans="3:7" ht="16.5">
      <c r="C3662" s="3"/>
      <c r="G3662" s="4"/>
    </row>
    <row r="3663" spans="3:7" ht="16.5">
      <c r="C3663" s="3"/>
      <c r="G3663" s="4"/>
    </row>
    <row r="3664" spans="3:7" ht="16.5">
      <c r="C3664" s="3"/>
      <c r="G3664" s="4"/>
    </row>
    <row r="3665" spans="3:7" ht="16.5">
      <c r="C3665" s="3"/>
      <c r="G3665" s="4"/>
    </row>
    <row r="3666" spans="3:7" ht="16.5">
      <c r="C3666" s="3"/>
      <c r="G3666" s="4"/>
    </row>
    <row r="3667" spans="3:7" ht="16.5">
      <c r="C3667" s="3"/>
      <c r="G3667" s="4"/>
    </row>
    <row r="3668" spans="3:7" ht="16.5">
      <c r="C3668" s="3"/>
      <c r="G3668" s="4"/>
    </row>
    <row r="3669" spans="3:7" ht="16.5">
      <c r="C3669" s="3"/>
      <c r="G3669" s="4"/>
    </row>
    <row r="3670" spans="3:7" ht="16.5">
      <c r="C3670" s="3"/>
      <c r="G3670" s="4"/>
    </row>
    <row r="3671" spans="3:7" ht="16.5">
      <c r="C3671" s="3"/>
      <c r="G3671" s="4"/>
    </row>
    <row r="3672" spans="3:7" ht="16.5">
      <c r="C3672" s="3"/>
      <c r="G3672" s="4"/>
    </row>
    <row r="3673" spans="3:7" ht="16.5">
      <c r="C3673" s="3"/>
      <c r="G3673" s="4"/>
    </row>
    <row r="3674" spans="3:7" ht="16.5">
      <c r="C3674" s="3"/>
      <c r="G3674" s="4"/>
    </row>
    <row r="3675" spans="3:7" ht="16.5">
      <c r="C3675" s="3"/>
      <c r="G3675" s="4"/>
    </row>
    <row r="3676" spans="3:7" ht="16.5">
      <c r="C3676" s="3"/>
      <c r="G3676" s="4"/>
    </row>
    <row r="3677" spans="3:7" ht="16.5">
      <c r="C3677" s="3"/>
      <c r="G3677" s="4"/>
    </row>
    <row r="3678" spans="3:7" ht="16.5">
      <c r="C3678" s="3"/>
      <c r="G3678" s="4"/>
    </row>
    <row r="3679" spans="3:7" ht="16.5">
      <c r="C3679" s="3"/>
      <c r="G3679" s="4"/>
    </row>
    <row r="3680" spans="3:7" ht="16.5">
      <c r="C3680" s="3"/>
      <c r="G3680" s="4"/>
    </row>
    <row r="3681" spans="3:7" ht="16.5">
      <c r="C3681" s="3"/>
      <c r="G3681" s="4"/>
    </row>
    <row r="3682" spans="3:7" ht="16.5">
      <c r="C3682" s="3"/>
      <c r="G3682" s="4"/>
    </row>
    <row r="3683" spans="3:7" ht="16.5">
      <c r="C3683" s="3"/>
      <c r="G3683" s="4"/>
    </row>
    <row r="3684" spans="3:7" ht="16.5">
      <c r="C3684" s="3"/>
      <c r="G3684" s="4"/>
    </row>
    <row r="3685" spans="3:7" ht="16.5">
      <c r="C3685" s="3"/>
      <c r="G3685" s="4"/>
    </row>
    <row r="3686" spans="3:7" ht="16.5">
      <c r="C3686" s="3"/>
      <c r="G3686" s="4"/>
    </row>
    <row r="3687" spans="3:7" ht="16.5">
      <c r="C3687" s="3"/>
      <c r="G3687" s="4"/>
    </row>
    <row r="3688" spans="3:7" ht="16.5">
      <c r="C3688" s="3"/>
      <c r="G3688" s="4"/>
    </row>
    <row r="3689" spans="3:7" ht="16.5">
      <c r="C3689" s="3"/>
      <c r="G3689" s="4"/>
    </row>
    <row r="3690" spans="3:7" ht="16.5">
      <c r="C3690" s="3"/>
      <c r="G3690" s="4"/>
    </row>
    <row r="3691" spans="3:7" ht="16.5">
      <c r="C3691" s="3"/>
      <c r="G3691" s="4"/>
    </row>
    <row r="3692" spans="3:7" ht="16.5">
      <c r="C3692" s="3"/>
      <c r="G3692" s="4"/>
    </row>
    <row r="3693" spans="3:7" ht="16.5">
      <c r="C3693" s="3"/>
      <c r="G3693" s="4"/>
    </row>
    <row r="3694" spans="3:7" ht="16.5">
      <c r="C3694" s="3"/>
      <c r="G3694" s="4"/>
    </row>
    <row r="3695" spans="3:7" ht="16.5">
      <c r="C3695" s="3"/>
      <c r="G3695" s="4"/>
    </row>
    <row r="3696" spans="3:7" ht="16.5">
      <c r="C3696" s="3"/>
      <c r="G3696" s="4"/>
    </row>
    <row r="3697" spans="3:7" ht="16.5">
      <c r="C3697" s="3"/>
      <c r="G3697" s="4"/>
    </row>
    <row r="3698" spans="3:7" ht="16.5">
      <c r="C3698" s="3"/>
      <c r="G3698" s="4"/>
    </row>
    <row r="3699" spans="3:7" ht="16.5">
      <c r="C3699" s="3"/>
      <c r="G3699" s="4"/>
    </row>
    <row r="3700" spans="3:7" ht="16.5">
      <c r="C3700" s="3"/>
      <c r="G3700" s="4"/>
    </row>
    <row r="3701" spans="3:7" ht="16.5">
      <c r="C3701" s="3"/>
      <c r="G3701" s="4"/>
    </row>
    <row r="3702" spans="3:7" ht="16.5">
      <c r="C3702" s="3"/>
      <c r="G3702" s="4"/>
    </row>
    <row r="3703" spans="3:7" ht="16.5">
      <c r="C3703" s="3"/>
      <c r="G3703" s="4"/>
    </row>
    <row r="3704" spans="3:7" ht="16.5">
      <c r="C3704" s="3"/>
      <c r="G3704" s="4"/>
    </row>
    <row r="3705" spans="3:7" ht="16.5">
      <c r="C3705" s="3"/>
      <c r="G3705" s="4"/>
    </row>
    <row r="3706" spans="3:7" ht="16.5">
      <c r="C3706" s="3"/>
      <c r="G3706" s="4"/>
    </row>
    <row r="3707" spans="3:7" ht="16.5">
      <c r="C3707" s="3"/>
      <c r="G3707" s="4"/>
    </row>
    <row r="3708" spans="3:7" ht="16.5">
      <c r="C3708" s="3"/>
      <c r="G3708" s="4"/>
    </row>
    <row r="3709" spans="3:7" ht="16.5">
      <c r="C3709" s="3"/>
      <c r="G3709" s="4"/>
    </row>
    <row r="3710" spans="3:7" ht="16.5">
      <c r="C3710" s="3"/>
      <c r="G3710" s="4"/>
    </row>
    <row r="3711" spans="3:7" ht="16.5">
      <c r="C3711" s="3"/>
      <c r="G3711" s="4"/>
    </row>
    <row r="3712" spans="3:7" ht="16.5">
      <c r="C3712" s="3"/>
      <c r="G3712" s="4"/>
    </row>
    <row r="3713" spans="3:7" ht="16.5">
      <c r="C3713" s="3"/>
      <c r="G3713" s="4"/>
    </row>
    <row r="3714" spans="3:7" ht="16.5">
      <c r="C3714" s="3"/>
      <c r="G3714" s="4"/>
    </row>
    <row r="3715" spans="3:7" ht="16.5">
      <c r="C3715" s="3"/>
      <c r="G3715" s="4"/>
    </row>
    <row r="3716" spans="3:7" ht="16.5">
      <c r="C3716" s="3"/>
      <c r="G3716" s="4"/>
    </row>
    <row r="3717" spans="3:7" ht="16.5">
      <c r="C3717" s="3"/>
      <c r="G3717" s="4"/>
    </row>
    <row r="3718" spans="3:7" ht="16.5">
      <c r="C3718" s="3"/>
      <c r="G3718" s="4"/>
    </row>
    <row r="3719" spans="3:7" ht="16.5">
      <c r="C3719" s="3"/>
      <c r="G3719" s="4"/>
    </row>
    <row r="3720" spans="3:7" ht="16.5">
      <c r="C3720" s="3"/>
      <c r="G3720" s="4"/>
    </row>
    <row r="3721" spans="3:7" ht="16.5">
      <c r="C3721" s="3"/>
      <c r="G3721" s="4"/>
    </row>
    <row r="3722" spans="3:7" ht="16.5">
      <c r="C3722" s="3"/>
      <c r="G3722" s="4"/>
    </row>
    <row r="3723" spans="3:7" ht="16.5">
      <c r="C3723" s="3"/>
      <c r="G3723" s="4"/>
    </row>
    <row r="3724" spans="3:7" ht="16.5">
      <c r="C3724" s="3"/>
      <c r="G3724" s="4"/>
    </row>
    <row r="3725" spans="3:7" ht="16.5">
      <c r="C3725" s="3"/>
      <c r="G3725" s="4"/>
    </row>
    <row r="3726" spans="3:7" ht="16.5">
      <c r="C3726" s="3"/>
      <c r="G3726" s="4"/>
    </row>
    <row r="3727" spans="3:7" ht="16.5">
      <c r="C3727" s="3"/>
      <c r="G3727" s="4"/>
    </row>
    <row r="3728" spans="3:7" ht="16.5">
      <c r="C3728" s="3"/>
      <c r="G3728" s="4"/>
    </row>
    <row r="3729" spans="3:7" ht="16.5">
      <c r="C3729" s="3"/>
      <c r="G3729" s="4"/>
    </row>
    <row r="3730" spans="3:7" ht="16.5">
      <c r="C3730" s="3"/>
      <c r="G3730" s="4"/>
    </row>
    <row r="3731" spans="3:7" ht="16.5">
      <c r="C3731" s="3"/>
      <c r="G3731" s="4"/>
    </row>
    <row r="3732" spans="3:7" ht="16.5">
      <c r="C3732" s="3"/>
      <c r="G3732" s="4"/>
    </row>
    <row r="3733" spans="3:7" ht="16.5">
      <c r="C3733" s="3"/>
      <c r="G3733" s="4"/>
    </row>
    <row r="3734" spans="3:7" ht="16.5">
      <c r="C3734" s="3"/>
      <c r="G3734" s="4"/>
    </row>
    <row r="3735" spans="3:7" ht="16.5">
      <c r="C3735" s="3"/>
      <c r="G3735" s="4"/>
    </row>
    <row r="3736" spans="3:7" ht="16.5">
      <c r="C3736" s="3"/>
      <c r="G3736" s="4"/>
    </row>
    <row r="3737" spans="3:7" ht="16.5">
      <c r="C3737" s="3"/>
      <c r="G3737" s="4"/>
    </row>
    <row r="3738" spans="3:7" ht="16.5">
      <c r="C3738" s="3"/>
      <c r="G3738" s="4"/>
    </row>
    <row r="3739" spans="3:7" ht="16.5">
      <c r="C3739" s="3"/>
      <c r="G3739" s="4"/>
    </row>
    <row r="3740" spans="3:7" ht="16.5">
      <c r="C3740" s="3"/>
      <c r="G3740" s="4"/>
    </row>
    <row r="3741" spans="3:7" ht="16.5">
      <c r="C3741" s="3"/>
      <c r="G3741" s="4"/>
    </row>
    <row r="3742" spans="3:7" ht="16.5">
      <c r="C3742" s="3"/>
      <c r="G3742" s="4"/>
    </row>
    <row r="3743" spans="3:7" ht="16.5">
      <c r="C3743" s="3"/>
      <c r="G3743" s="4"/>
    </row>
    <row r="3744" spans="3:7" ht="16.5">
      <c r="C3744" s="3"/>
      <c r="G3744" s="4"/>
    </row>
    <row r="3745" spans="3:7" ht="16.5">
      <c r="C3745" s="3"/>
      <c r="G3745" s="4"/>
    </row>
    <row r="3746" spans="3:7" ht="16.5">
      <c r="C3746" s="3"/>
      <c r="G3746" s="4"/>
    </row>
    <row r="3747" spans="3:7" ht="16.5">
      <c r="C3747" s="3"/>
      <c r="G3747" s="4"/>
    </row>
    <row r="3748" spans="3:7" ht="16.5">
      <c r="C3748" s="3"/>
      <c r="G3748" s="4"/>
    </row>
    <row r="3749" spans="3:7" ht="16.5">
      <c r="C3749" s="3"/>
      <c r="G3749" s="4"/>
    </row>
    <row r="3750" spans="3:7" ht="16.5">
      <c r="C3750" s="3"/>
      <c r="G3750" s="4"/>
    </row>
    <row r="3751" spans="3:7" ht="16.5">
      <c r="C3751" s="3"/>
      <c r="G3751" s="4"/>
    </row>
    <row r="3752" spans="3:7" ht="16.5">
      <c r="C3752" s="3"/>
      <c r="G3752" s="4"/>
    </row>
    <row r="3753" spans="3:7" ht="16.5">
      <c r="C3753" s="3"/>
      <c r="G3753" s="4"/>
    </row>
    <row r="3754" spans="3:7" ht="16.5">
      <c r="C3754" s="3"/>
      <c r="G3754" s="4"/>
    </row>
    <row r="3755" spans="3:7" ht="16.5">
      <c r="C3755" s="3"/>
      <c r="G3755" s="4"/>
    </row>
    <row r="3756" spans="3:7" ht="16.5">
      <c r="C3756" s="3"/>
      <c r="G3756" s="4"/>
    </row>
    <row r="3757" spans="3:7" ht="16.5">
      <c r="C3757" s="3"/>
      <c r="G3757" s="4"/>
    </row>
    <row r="3758" spans="3:7" ht="16.5">
      <c r="C3758" s="3"/>
      <c r="G3758" s="4"/>
    </row>
    <row r="3759" spans="3:7" ht="16.5">
      <c r="C3759" s="3"/>
      <c r="G3759" s="4"/>
    </row>
    <row r="3760" spans="3:7" ht="16.5">
      <c r="C3760" s="3"/>
      <c r="G3760" s="4"/>
    </row>
    <row r="3761" spans="3:7" ht="16.5">
      <c r="C3761" s="3"/>
      <c r="G3761" s="4"/>
    </row>
    <row r="3762" spans="3:7" ht="16.5">
      <c r="C3762" s="3"/>
      <c r="G3762" s="4"/>
    </row>
    <row r="3763" spans="3:7" ht="16.5">
      <c r="C3763" s="3"/>
      <c r="G3763" s="4"/>
    </row>
    <row r="3764" spans="3:7" ht="16.5">
      <c r="C3764" s="3"/>
      <c r="G3764" s="4"/>
    </row>
    <row r="3765" spans="3:7" ht="16.5">
      <c r="C3765" s="3"/>
      <c r="G3765" s="4"/>
    </row>
    <row r="3766" spans="3:7" ht="16.5">
      <c r="C3766" s="3"/>
      <c r="G3766" s="4"/>
    </row>
    <row r="3767" spans="3:7" ht="16.5">
      <c r="C3767" s="3"/>
      <c r="G3767" s="4"/>
    </row>
    <row r="3768" spans="3:7" ht="16.5">
      <c r="C3768" s="3"/>
      <c r="G3768" s="4"/>
    </row>
    <row r="3769" spans="3:7" ht="16.5">
      <c r="C3769" s="3"/>
      <c r="G3769" s="4"/>
    </row>
    <row r="3770" spans="3:7" ht="16.5">
      <c r="C3770" s="3"/>
      <c r="G3770" s="4"/>
    </row>
    <row r="3771" spans="3:7" ht="16.5">
      <c r="C3771" s="3"/>
      <c r="G3771" s="4"/>
    </row>
    <row r="3772" spans="3:7" ht="16.5">
      <c r="C3772" s="3"/>
      <c r="G3772" s="4"/>
    </row>
    <row r="3773" spans="3:7" ht="16.5">
      <c r="C3773" s="3"/>
      <c r="G3773" s="4"/>
    </row>
    <row r="3774" spans="3:7" ht="16.5">
      <c r="C3774" s="3"/>
      <c r="G3774" s="4"/>
    </row>
    <row r="3775" spans="3:7" ht="16.5">
      <c r="C3775" s="3"/>
      <c r="G3775" s="4"/>
    </row>
    <row r="3776" spans="3:7" ht="16.5">
      <c r="C3776" s="3"/>
      <c r="G3776" s="4"/>
    </row>
    <row r="3777" spans="3:7" ht="16.5">
      <c r="C3777" s="3"/>
      <c r="G3777" s="4"/>
    </row>
    <row r="3778" spans="3:7" ht="16.5">
      <c r="C3778" s="3"/>
      <c r="G3778" s="4"/>
    </row>
    <row r="3779" spans="3:7" ht="16.5">
      <c r="C3779" s="3"/>
      <c r="G3779" s="4"/>
    </row>
    <row r="3780" spans="3:7" ht="16.5">
      <c r="C3780" s="3"/>
      <c r="G3780" s="4"/>
    </row>
    <row r="3781" spans="3:7" ht="16.5">
      <c r="C3781" s="3"/>
      <c r="G3781" s="4"/>
    </row>
    <row r="3782" spans="3:7" ht="16.5">
      <c r="C3782" s="3"/>
      <c r="G3782" s="4"/>
    </row>
    <row r="3783" spans="3:7" ht="16.5">
      <c r="C3783" s="3"/>
      <c r="G3783" s="4"/>
    </row>
    <row r="3784" spans="3:7" ht="16.5">
      <c r="C3784" s="3"/>
      <c r="G3784" s="4"/>
    </row>
    <row r="3785" spans="3:7" ht="16.5">
      <c r="C3785" s="3"/>
      <c r="G3785" s="4"/>
    </row>
    <row r="3786" spans="3:7" ht="16.5">
      <c r="C3786" s="3"/>
      <c r="G3786" s="4"/>
    </row>
    <row r="3787" spans="3:7" ht="16.5">
      <c r="C3787" s="3"/>
      <c r="G3787" s="4"/>
    </row>
    <row r="3788" spans="3:7" ht="16.5">
      <c r="C3788" s="3"/>
      <c r="G3788" s="4"/>
    </row>
    <row r="3789" spans="3:7" ht="16.5">
      <c r="C3789" s="3"/>
      <c r="G3789" s="4"/>
    </row>
    <row r="3790" spans="3:7" ht="16.5">
      <c r="C3790" s="3"/>
      <c r="G3790" s="4"/>
    </row>
    <row r="3791" spans="3:7" ht="16.5">
      <c r="C3791" s="3"/>
      <c r="G3791" s="4"/>
    </row>
    <row r="3792" spans="3:7" ht="16.5">
      <c r="C3792" s="3"/>
      <c r="G3792" s="4"/>
    </row>
    <row r="3793" spans="3:7" ht="16.5">
      <c r="C3793" s="3"/>
      <c r="G3793" s="4"/>
    </row>
    <row r="3794" spans="3:7" ht="16.5">
      <c r="C3794" s="3"/>
      <c r="G3794" s="4"/>
    </row>
    <row r="3795" spans="3:7" ht="16.5">
      <c r="C3795" s="3"/>
      <c r="G3795" s="4"/>
    </row>
    <row r="3796" spans="3:7" ht="16.5">
      <c r="C3796" s="3"/>
      <c r="G3796" s="4"/>
    </row>
    <row r="3797" spans="3:7" ht="16.5">
      <c r="C3797" s="3"/>
      <c r="G3797" s="4"/>
    </row>
    <row r="3798" spans="3:7" ht="16.5">
      <c r="C3798" s="3"/>
      <c r="G3798" s="4"/>
    </row>
    <row r="3799" spans="3:7" ht="16.5">
      <c r="C3799" s="3"/>
      <c r="G3799" s="4"/>
    </row>
    <row r="3800" spans="3:7" ht="16.5">
      <c r="C3800" s="3"/>
      <c r="G3800" s="4"/>
    </row>
    <row r="3801" spans="3:7" ht="16.5">
      <c r="C3801" s="3"/>
      <c r="G3801" s="4"/>
    </row>
    <row r="3802" spans="3:7" ht="16.5">
      <c r="C3802" s="3"/>
      <c r="G3802" s="4"/>
    </row>
    <row r="3803" spans="3:7" ht="16.5">
      <c r="C3803" s="3"/>
      <c r="G3803" s="4"/>
    </row>
    <row r="3804" spans="3:7" ht="16.5">
      <c r="C3804" s="3"/>
      <c r="G3804" s="4"/>
    </row>
    <row r="3805" spans="3:7" ht="16.5">
      <c r="C3805" s="3"/>
      <c r="G3805" s="4"/>
    </row>
    <row r="3806" spans="3:7" ht="16.5">
      <c r="C3806" s="3"/>
      <c r="G3806" s="4"/>
    </row>
    <row r="3807" spans="3:7" ht="16.5">
      <c r="C3807" s="3"/>
      <c r="G3807" s="4"/>
    </row>
    <row r="3808" spans="3:7" ht="16.5">
      <c r="C3808" s="3"/>
      <c r="G3808" s="4"/>
    </row>
    <row r="3809" spans="3:7" ht="16.5">
      <c r="C3809" s="3"/>
      <c r="G3809" s="4"/>
    </row>
    <row r="3810" spans="3:7" ht="16.5">
      <c r="C3810" s="3"/>
      <c r="G3810" s="4"/>
    </row>
    <row r="3811" spans="3:7" ht="16.5">
      <c r="C3811" s="3"/>
      <c r="G3811" s="4"/>
    </row>
    <row r="3812" spans="3:7" ht="16.5">
      <c r="C3812" s="3"/>
      <c r="G3812" s="4"/>
    </row>
    <row r="3813" spans="3:7" ht="16.5">
      <c r="C3813" s="3"/>
      <c r="G3813" s="4"/>
    </row>
    <row r="3814" spans="3:7" ht="16.5">
      <c r="C3814" s="3"/>
      <c r="G3814" s="4"/>
    </row>
    <row r="3815" spans="3:7" ht="16.5">
      <c r="C3815" s="3"/>
      <c r="G3815" s="4"/>
    </row>
    <row r="3816" spans="3:7" ht="16.5">
      <c r="C3816" s="3"/>
      <c r="G3816" s="4"/>
    </row>
    <row r="3817" spans="3:7" ht="16.5">
      <c r="C3817" s="3"/>
      <c r="G3817" s="4"/>
    </row>
    <row r="3818" spans="3:7" ht="16.5">
      <c r="C3818" s="3"/>
      <c r="G3818" s="4"/>
    </row>
    <row r="3819" spans="3:7" ht="16.5">
      <c r="C3819" s="3"/>
      <c r="G3819" s="4"/>
    </row>
    <row r="3820" spans="3:7" ht="16.5">
      <c r="C3820" s="3"/>
      <c r="G3820" s="4"/>
    </row>
    <row r="3821" spans="3:7" ht="16.5">
      <c r="C3821" s="3"/>
      <c r="G3821" s="4"/>
    </row>
    <row r="3822" spans="3:7" ht="16.5">
      <c r="C3822" s="3"/>
      <c r="G3822" s="4"/>
    </row>
    <row r="3823" spans="3:7" ht="16.5">
      <c r="C3823" s="3"/>
      <c r="G3823" s="4"/>
    </row>
    <row r="3824" spans="3:7" ht="16.5">
      <c r="C3824" s="3"/>
      <c r="G3824" s="4"/>
    </row>
    <row r="3825" spans="3:7" ht="16.5">
      <c r="C3825" s="3"/>
      <c r="G3825" s="4"/>
    </row>
    <row r="3826" spans="3:7" ht="16.5">
      <c r="C3826" s="3"/>
      <c r="G3826" s="4"/>
    </row>
    <row r="3827" spans="3:7" ht="16.5">
      <c r="C3827" s="3"/>
      <c r="G3827" s="4"/>
    </row>
    <row r="3828" spans="3:7" ht="16.5">
      <c r="C3828" s="3"/>
      <c r="G3828" s="4"/>
    </row>
    <row r="3829" spans="3:7" ht="16.5">
      <c r="C3829" s="3"/>
      <c r="G3829" s="4"/>
    </row>
    <row r="3830" spans="3:7" ht="16.5">
      <c r="C3830" s="3"/>
      <c r="G3830" s="4"/>
    </row>
    <row r="3831" spans="3:7" ht="16.5">
      <c r="C3831" s="3"/>
      <c r="G3831" s="4"/>
    </row>
    <row r="3832" spans="3:7" ht="16.5">
      <c r="C3832" s="3"/>
      <c r="G3832" s="4"/>
    </row>
    <row r="3833" spans="3:7" ht="16.5">
      <c r="C3833" s="3"/>
      <c r="G3833" s="4"/>
    </row>
    <row r="3834" spans="3:7" ht="16.5">
      <c r="C3834" s="3"/>
      <c r="G3834" s="4"/>
    </row>
    <row r="3835" spans="3:7" ht="16.5">
      <c r="C3835" s="3"/>
      <c r="G3835" s="4"/>
    </row>
    <row r="3836" spans="3:7" ht="16.5">
      <c r="C3836" s="3"/>
      <c r="G3836" s="4"/>
    </row>
    <row r="3837" spans="3:7" ht="16.5">
      <c r="C3837" s="3"/>
      <c r="G3837" s="4"/>
    </row>
    <row r="3838" spans="3:7" ht="16.5">
      <c r="C3838" s="3"/>
      <c r="G3838" s="4"/>
    </row>
    <row r="3839" spans="3:7" ht="16.5">
      <c r="C3839" s="3"/>
      <c r="G3839" s="4"/>
    </row>
    <row r="3840" spans="3:7" ht="16.5">
      <c r="C3840" s="3"/>
      <c r="G3840" s="4"/>
    </row>
    <row r="3841" spans="3:7" ht="16.5">
      <c r="C3841" s="3"/>
      <c r="G3841" s="4"/>
    </row>
    <row r="3842" spans="3:7" ht="16.5">
      <c r="C3842" s="3"/>
      <c r="G3842" s="4"/>
    </row>
    <row r="3843" spans="3:7" ht="16.5">
      <c r="C3843" s="3"/>
      <c r="G3843" s="4"/>
    </row>
    <row r="3844" spans="3:7" ht="16.5">
      <c r="C3844" s="3"/>
      <c r="G3844" s="4"/>
    </row>
    <row r="3845" spans="3:7" ht="16.5">
      <c r="C3845" s="3"/>
      <c r="G3845" s="4"/>
    </row>
    <row r="3846" spans="3:7" ht="16.5">
      <c r="C3846" s="3"/>
      <c r="G3846" s="4"/>
    </row>
    <row r="3847" spans="3:7" ht="16.5">
      <c r="C3847" s="3"/>
      <c r="G3847" s="4"/>
    </row>
    <row r="3848" spans="3:7" ht="16.5">
      <c r="C3848" s="3"/>
      <c r="G3848" s="4"/>
    </row>
    <row r="3849" spans="3:7" ht="16.5">
      <c r="C3849" s="3"/>
      <c r="G3849" s="4"/>
    </row>
    <row r="3850" spans="3:7" ht="16.5">
      <c r="C3850" s="3"/>
      <c r="G3850" s="4"/>
    </row>
    <row r="3851" spans="3:7" ht="16.5">
      <c r="C3851" s="3"/>
      <c r="G3851" s="4"/>
    </row>
    <row r="3852" spans="3:7" ht="16.5">
      <c r="C3852" s="3"/>
      <c r="G3852" s="4"/>
    </row>
    <row r="3853" spans="3:7" ht="16.5">
      <c r="C3853" s="3"/>
      <c r="G3853" s="4"/>
    </row>
    <row r="3854" spans="3:7" ht="16.5">
      <c r="C3854" s="3"/>
      <c r="G3854" s="4"/>
    </row>
    <row r="3855" spans="3:7" ht="16.5">
      <c r="C3855" s="3"/>
      <c r="G3855" s="4"/>
    </row>
    <row r="3856" spans="3:7" ht="16.5">
      <c r="C3856" s="3"/>
      <c r="G3856" s="4"/>
    </row>
    <row r="3857" spans="3:7" ht="16.5">
      <c r="C3857" s="3"/>
      <c r="G3857" s="4"/>
    </row>
    <row r="3858" spans="3:7" ht="16.5">
      <c r="C3858" s="3"/>
      <c r="G3858" s="4"/>
    </row>
    <row r="3859" spans="3:7" ht="16.5">
      <c r="C3859" s="3"/>
      <c r="G3859" s="4"/>
    </row>
    <row r="3860" spans="3:7" ht="16.5">
      <c r="C3860" s="3"/>
      <c r="G3860" s="4"/>
    </row>
    <row r="3861" spans="3:7" ht="16.5">
      <c r="C3861" s="3"/>
      <c r="G3861" s="4"/>
    </row>
    <row r="3862" spans="3:7" ht="16.5">
      <c r="C3862" s="3"/>
      <c r="G3862" s="4"/>
    </row>
    <row r="3863" spans="3:7" ht="16.5">
      <c r="C3863" s="3"/>
      <c r="G3863" s="4"/>
    </row>
    <row r="3864" spans="3:7" ht="16.5">
      <c r="C3864" s="3"/>
      <c r="G3864" s="4"/>
    </row>
    <row r="3865" spans="3:7" ht="16.5">
      <c r="C3865" s="3"/>
      <c r="G3865" s="4"/>
    </row>
    <row r="3866" spans="3:7" ht="16.5">
      <c r="C3866" s="3"/>
      <c r="G3866" s="4"/>
    </row>
    <row r="3867" spans="3:7" ht="16.5">
      <c r="C3867" s="3"/>
      <c r="G3867" s="4"/>
    </row>
    <row r="3868" spans="3:7" ht="16.5">
      <c r="C3868" s="3"/>
      <c r="G3868" s="4"/>
    </row>
    <row r="3869" spans="3:7" ht="16.5">
      <c r="C3869" s="3"/>
      <c r="G3869" s="4"/>
    </row>
    <row r="3870" spans="3:7" ht="16.5">
      <c r="C3870" s="3"/>
      <c r="G3870" s="4"/>
    </row>
    <row r="3871" spans="3:7" ht="16.5">
      <c r="C3871" s="3"/>
      <c r="G3871" s="4"/>
    </row>
    <row r="3872" spans="3:7" ht="16.5">
      <c r="C3872" s="3"/>
      <c r="G3872" s="4"/>
    </row>
    <row r="3873" spans="3:7" ht="16.5">
      <c r="C3873" s="3"/>
      <c r="G3873" s="4"/>
    </row>
    <row r="3874" spans="3:7" ht="16.5">
      <c r="C3874" s="3"/>
      <c r="G3874" s="4"/>
    </row>
    <row r="3875" spans="3:7" ht="16.5">
      <c r="C3875" s="3"/>
      <c r="G3875" s="4"/>
    </row>
    <row r="3876" spans="3:7" ht="16.5">
      <c r="C3876" s="3"/>
      <c r="G3876" s="4"/>
    </row>
    <row r="3877" spans="3:7" ht="16.5">
      <c r="C3877" s="3"/>
      <c r="G3877" s="4"/>
    </row>
    <row r="3878" spans="3:7" ht="16.5">
      <c r="C3878" s="3"/>
      <c r="G3878" s="4"/>
    </row>
    <row r="3879" spans="3:7" ht="16.5">
      <c r="C3879" s="3"/>
      <c r="G3879" s="4"/>
    </row>
    <row r="3880" spans="3:7" ht="16.5">
      <c r="C3880" s="3"/>
      <c r="G3880" s="4"/>
    </row>
    <row r="3881" spans="3:7" ht="16.5">
      <c r="C3881" s="3"/>
      <c r="G3881" s="4"/>
    </row>
    <row r="3882" spans="3:7" ht="16.5">
      <c r="C3882" s="3"/>
      <c r="G3882" s="4"/>
    </row>
    <row r="3883" spans="3:7" ht="16.5">
      <c r="C3883" s="3"/>
      <c r="G3883" s="4"/>
    </row>
    <row r="3884" spans="3:7" ht="16.5">
      <c r="C3884" s="3"/>
      <c r="G3884" s="4"/>
    </row>
    <row r="3885" spans="3:7" ht="16.5">
      <c r="C3885" s="3"/>
      <c r="G3885" s="4"/>
    </row>
    <row r="3886" spans="3:7" ht="16.5">
      <c r="C3886" s="3"/>
      <c r="G3886" s="4"/>
    </row>
    <row r="3887" spans="3:7" ht="16.5">
      <c r="C3887" s="3"/>
      <c r="G3887" s="4"/>
    </row>
    <row r="3888" spans="3:7" ht="16.5">
      <c r="C3888" s="3"/>
      <c r="G3888" s="4"/>
    </row>
    <row r="3889" spans="3:7" ht="16.5">
      <c r="C3889" s="3"/>
      <c r="G3889" s="4"/>
    </row>
    <row r="3890" spans="3:7" ht="16.5">
      <c r="C3890" s="3"/>
      <c r="G3890" s="4"/>
    </row>
    <row r="3891" spans="3:7" ht="16.5">
      <c r="C3891" s="3"/>
      <c r="G3891" s="4"/>
    </row>
    <row r="3892" spans="3:7" ht="16.5">
      <c r="C3892" s="3"/>
      <c r="G3892" s="4"/>
    </row>
    <row r="3893" spans="3:7" ht="16.5">
      <c r="C3893" s="3"/>
      <c r="G3893" s="4"/>
    </row>
    <row r="3894" spans="3:7" ht="16.5">
      <c r="C3894" s="3"/>
      <c r="G3894" s="4"/>
    </row>
    <row r="3895" spans="3:7" ht="16.5">
      <c r="C3895" s="3"/>
      <c r="G3895" s="4"/>
    </row>
    <row r="3896" spans="3:7" ht="16.5">
      <c r="C3896" s="3"/>
      <c r="G3896" s="4"/>
    </row>
    <row r="3897" spans="3:7" ht="16.5">
      <c r="C3897" s="3"/>
      <c r="G3897" s="4"/>
    </row>
    <row r="3898" spans="3:7" ht="16.5">
      <c r="C3898" s="3"/>
      <c r="G3898" s="4"/>
    </row>
    <row r="3899" spans="3:7" ht="16.5">
      <c r="C3899" s="3"/>
      <c r="G3899" s="4"/>
    </row>
    <row r="3900" spans="3:7" ht="16.5">
      <c r="C3900" s="3"/>
      <c r="G3900" s="4"/>
    </row>
    <row r="3901" spans="3:7" ht="16.5">
      <c r="C3901" s="3"/>
      <c r="G3901" s="4"/>
    </row>
    <row r="3902" spans="3:7" ht="16.5">
      <c r="C3902" s="3"/>
      <c r="G3902" s="4"/>
    </row>
    <row r="3903" spans="3:7" ht="16.5">
      <c r="C3903" s="3"/>
      <c r="G3903" s="4"/>
    </row>
    <row r="3904" spans="3:7" ht="16.5">
      <c r="C3904" s="3"/>
      <c r="G3904" s="4"/>
    </row>
    <row r="3905" spans="3:7" ht="16.5">
      <c r="C3905" s="3"/>
      <c r="G3905" s="4"/>
    </row>
    <row r="3906" spans="3:7" ht="16.5">
      <c r="C3906" s="3"/>
      <c r="G3906" s="4"/>
    </row>
    <row r="3907" spans="3:7" ht="16.5">
      <c r="C3907" s="3"/>
      <c r="G3907" s="4"/>
    </row>
    <row r="3908" spans="3:7" ht="16.5">
      <c r="C3908" s="3"/>
      <c r="G3908" s="4"/>
    </row>
    <row r="3909" spans="3:7" ht="16.5">
      <c r="C3909" s="3"/>
      <c r="G3909" s="4"/>
    </row>
    <row r="3910" spans="3:7" ht="16.5">
      <c r="C3910" s="3"/>
      <c r="G3910" s="4"/>
    </row>
    <row r="3911" spans="3:7" ht="16.5">
      <c r="C3911" s="3"/>
      <c r="G3911" s="4"/>
    </row>
    <row r="3912" spans="3:7" ht="16.5">
      <c r="C3912" s="3"/>
      <c r="G3912" s="4"/>
    </row>
    <row r="3913" spans="3:7" ht="16.5">
      <c r="C3913" s="3"/>
      <c r="G3913" s="4"/>
    </row>
    <row r="3914" spans="3:7" ht="16.5">
      <c r="C3914" s="3"/>
      <c r="G3914" s="4"/>
    </row>
    <row r="3915" spans="3:7" ht="16.5">
      <c r="C3915" s="3"/>
      <c r="G3915" s="4"/>
    </row>
    <row r="3916" spans="3:7" ht="16.5">
      <c r="C3916" s="3"/>
      <c r="G3916" s="4"/>
    </row>
    <row r="3917" spans="3:7" ht="16.5">
      <c r="C3917" s="3"/>
      <c r="G3917" s="4"/>
    </row>
    <row r="3918" spans="3:7" ht="16.5">
      <c r="C3918" s="3"/>
      <c r="G3918" s="4"/>
    </row>
    <row r="3919" spans="3:7" ht="16.5">
      <c r="C3919" s="3"/>
      <c r="G3919" s="4"/>
    </row>
    <row r="3920" spans="3:7" ht="16.5">
      <c r="C3920" s="3"/>
      <c r="G3920" s="4"/>
    </row>
    <row r="3921" spans="3:7" ht="16.5">
      <c r="C3921" s="3"/>
      <c r="G3921" s="4"/>
    </row>
    <row r="3922" spans="3:7" ht="16.5">
      <c r="C3922" s="3"/>
      <c r="G3922" s="4"/>
    </row>
    <row r="3923" spans="3:7" ht="16.5">
      <c r="C3923" s="3"/>
      <c r="G3923" s="4"/>
    </row>
    <row r="3924" spans="3:7" ht="16.5">
      <c r="C3924" s="3"/>
      <c r="G3924" s="4"/>
    </row>
    <row r="3925" spans="3:7" ht="16.5">
      <c r="C3925" s="3"/>
      <c r="G3925" s="4"/>
    </row>
    <row r="3926" spans="3:7" ht="16.5">
      <c r="C3926" s="3"/>
      <c r="G3926" s="4"/>
    </row>
    <row r="3927" spans="3:7" ht="16.5">
      <c r="C3927" s="3"/>
      <c r="G3927" s="4"/>
    </row>
    <row r="3928" spans="3:7" ht="16.5">
      <c r="C3928" s="3"/>
      <c r="G3928" s="4"/>
    </row>
    <row r="3929" spans="3:7" ht="16.5">
      <c r="C3929" s="3"/>
      <c r="G3929" s="4"/>
    </row>
    <row r="3930" spans="3:7" ht="16.5">
      <c r="C3930" s="3"/>
      <c r="G3930" s="4"/>
    </row>
    <row r="3931" spans="3:7" ht="16.5">
      <c r="C3931" s="3"/>
      <c r="G3931" s="4"/>
    </row>
    <row r="3932" spans="3:7" ht="16.5">
      <c r="C3932" s="3"/>
      <c r="G3932" s="4"/>
    </row>
    <row r="3933" spans="3:7" ht="16.5">
      <c r="C3933" s="3"/>
      <c r="G3933" s="4"/>
    </row>
    <row r="3934" spans="3:7" ht="16.5">
      <c r="C3934" s="3"/>
      <c r="G3934" s="4"/>
    </row>
    <row r="3935" spans="3:7" ht="16.5">
      <c r="C3935" s="3"/>
      <c r="G3935" s="4"/>
    </row>
    <row r="3936" spans="3:7" ht="16.5">
      <c r="C3936" s="3"/>
      <c r="G3936" s="4"/>
    </row>
    <row r="3937" spans="3:7" ht="16.5">
      <c r="C3937" s="3"/>
      <c r="G3937" s="4"/>
    </row>
    <row r="3938" spans="3:7" ht="16.5">
      <c r="C3938" s="3"/>
      <c r="G3938" s="4"/>
    </row>
    <row r="3939" spans="3:7" ht="16.5">
      <c r="C3939" s="3"/>
      <c r="G3939" s="4"/>
    </row>
    <row r="3940" spans="3:7" ht="16.5">
      <c r="C3940" s="3"/>
      <c r="G3940" s="4"/>
    </row>
    <row r="3941" spans="3:7" ht="16.5">
      <c r="C3941" s="3"/>
      <c r="G3941" s="4"/>
    </row>
    <row r="3942" spans="3:7" ht="16.5">
      <c r="C3942" s="3"/>
      <c r="G3942" s="4"/>
    </row>
    <row r="3943" spans="3:7" ht="16.5">
      <c r="C3943" s="3"/>
      <c r="G3943" s="4"/>
    </row>
    <row r="3944" spans="3:7" ht="16.5">
      <c r="C3944" s="3"/>
      <c r="G3944" s="4"/>
    </row>
    <row r="3945" spans="3:7" ht="16.5">
      <c r="C3945" s="3"/>
      <c r="G3945" s="4"/>
    </row>
    <row r="3946" spans="3:7" ht="16.5">
      <c r="C3946" s="3"/>
      <c r="G3946" s="4"/>
    </row>
    <row r="3947" spans="3:7" ht="16.5">
      <c r="C3947" s="3"/>
      <c r="G3947" s="4"/>
    </row>
    <row r="3948" spans="3:7" ht="16.5">
      <c r="C3948" s="3"/>
      <c r="G3948" s="4"/>
    </row>
    <row r="3949" spans="3:7" ht="16.5">
      <c r="C3949" s="3"/>
      <c r="G3949" s="4"/>
    </row>
    <row r="3950" spans="3:7" ht="16.5">
      <c r="C3950" s="3"/>
      <c r="G3950" s="4"/>
    </row>
    <row r="3951" spans="3:7" ht="16.5">
      <c r="C3951" s="3"/>
      <c r="G3951" s="4"/>
    </row>
    <row r="3952" spans="3:7" ht="16.5">
      <c r="C3952" s="3"/>
      <c r="G3952" s="4"/>
    </row>
    <row r="3953" spans="3:7" ht="16.5">
      <c r="C3953" s="3"/>
      <c r="G3953" s="4"/>
    </row>
    <row r="3954" spans="3:7" ht="16.5">
      <c r="C3954" s="3"/>
      <c r="G3954" s="4"/>
    </row>
    <row r="3955" spans="3:7" ht="16.5">
      <c r="C3955" s="3"/>
      <c r="G3955" s="4"/>
    </row>
    <row r="3956" spans="3:7" ht="16.5">
      <c r="C3956" s="3"/>
      <c r="G3956" s="4"/>
    </row>
    <row r="3957" spans="3:7" ht="16.5">
      <c r="C3957" s="3"/>
      <c r="G3957" s="4"/>
    </row>
    <row r="3958" spans="3:7" ht="16.5">
      <c r="C3958" s="3"/>
      <c r="G3958" s="4"/>
    </row>
    <row r="3959" spans="3:7" ht="16.5">
      <c r="C3959" s="3"/>
      <c r="G3959" s="4"/>
    </row>
    <row r="3960" spans="3:7" ht="16.5">
      <c r="C3960" s="3"/>
      <c r="G3960" s="4"/>
    </row>
    <row r="3961" spans="3:7" ht="16.5">
      <c r="C3961" s="3"/>
      <c r="G3961" s="4"/>
    </row>
    <row r="3962" spans="3:7" ht="16.5">
      <c r="C3962" s="3"/>
      <c r="G3962" s="4"/>
    </row>
    <row r="3963" spans="3:7" ht="16.5">
      <c r="C3963" s="3"/>
      <c r="G3963" s="4"/>
    </row>
    <row r="3964" spans="3:7" ht="16.5">
      <c r="C3964" s="3"/>
      <c r="G3964" s="4"/>
    </row>
    <row r="3965" spans="3:7" ht="16.5">
      <c r="C3965" s="3"/>
      <c r="G3965" s="4"/>
    </row>
    <row r="3966" spans="3:7" ht="16.5">
      <c r="C3966" s="3"/>
      <c r="G3966" s="4"/>
    </row>
    <row r="3967" spans="3:7" ht="16.5">
      <c r="C3967" s="3"/>
      <c r="G3967" s="4"/>
    </row>
    <row r="3968" spans="3:7" ht="16.5">
      <c r="C3968" s="3"/>
      <c r="G3968" s="4"/>
    </row>
    <row r="3969" spans="3:7" ht="16.5">
      <c r="C3969" s="3"/>
      <c r="G3969" s="4"/>
    </row>
    <row r="3970" spans="3:7" ht="16.5">
      <c r="C3970" s="3"/>
      <c r="G3970" s="4"/>
    </row>
    <row r="3971" spans="3:7" ht="16.5">
      <c r="C3971" s="3"/>
      <c r="G3971" s="4"/>
    </row>
    <row r="3972" spans="3:7" ht="16.5">
      <c r="C3972" s="3"/>
      <c r="G3972" s="4"/>
    </row>
    <row r="3973" spans="3:7" ht="16.5">
      <c r="C3973" s="3"/>
      <c r="G3973" s="4"/>
    </row>
    <row r="3974" spans="3:7" ht="16.5">
      <c r="C3974" s="3"/>
      <c r="G3974" s="4"/>
    </row>
    <row r="3975" spans="3:7" ht="16.5">
      <c r="C3975" s="3"/>
      <c r="G3975" s="4"/>
    </row>
    <row r="3976" spans="3:7" ht="16.5">
      <c r="C3976" s="3"/>
      <c r="G3976" s="4"/>
    </row>
    <row r="3977" spans="3:7" ht="16.5">
      <c r="C3977" s="3"/>
      <c r="G3977" s="4"/>
    </row>
    <row r="3978" spans="3:7" ht="16.5">
      <c r="C3978" s="3"/>
      <c r="G3978" s="4"/>
    </row>
    <row r="3979" spans="3:7" ht="16.5">
      <c r="C3979" s="3"/>
      <c r="G3979" s="4"/>
    </row>
    <row r="3980" spans="3:7" ht="16.5">
      <c r="C3980" s="3"/>
      <c r="G3980" s="4"/>
    </row>
    <row r="3981" spans="3:7" ht="16.5">
      <c r="C3981" s="3"/>
      <c r="G3981" s="4"/>
    </row>
    <row r="3982" spans="3:7" ht="16.5">
      <c r="C3982" s="3"/>
      <c r="G3982" s="4"/>
    </row>
    <row r="3983" spans="3:7" ht="16.5">
      <c r="C3983" s="3"/>
      <c r="G3983" s="4"/>
    </row>
    <row r="3984" spans="3:7" ht="16.5">
      <c r="C3984" s="3"/>
      <c r="G3984" s="4"/>
    </row>
    <row r="3985" spans="3:7" ht="16.5">
      <c r="C3985" s="3"/>
      <c r="G3985" s="4"/>
    </row>
    <row r="3986" spans="3:7" ht="16.5">
      <c r="C3986" s="3"/>
      <c r="G3986" s="4"/>
    </row>
    <row r="3987" spans="3:7" ht="16.5">
      <c r="C3987" s="3"/>
      <c r="G3987" s="4"/>
    </row>
    <row r="3988" spans="3:7" ht="16.5">
      <c r="C3988" s="3"/>
      <c r="G3988" s="4"/>
    </row>
    <row r="3989" spans="3:7" ht="16.5">
      <c r="C3989" s="3"/>
      <c r="G3989" s="4"/>
    </row>
    <row r="3990" spans="3:7" ht="16.5">
      <c r="C3990" s="3"/>
      <c r="G3990" s="4"/>
    </row>
    <row r="3991" spans="3:7" ht="16.5">
      <c r="C3991" s="3"/>
      <c r="G3991" s="4"/>
    </row>
    <row r="3992" spans="3:7" ht="16.5">
      <c r="C3992" s="3"/>
      <c r="G3992" s="4"/>
    </row>
    <row r="3993" spans="3:7" ht="16.5">
      <c r="C3993" s="3"/>
      <c r="G3993" s="4"/>
    </row>
    <row r="3994" spans="3:7" ht="16.5">
      <c r="C3994" s="3"/>
      <c r="G3994" s="4"/>
    </row>
    <row r="3995" spans="3:7" ht="16.5">
      <c r="C3995" s="3"/>
      <c r="G3995" s="4"/>
    </row>
    <row r="3996" spans="3:7" ht="16.5">
      <c r="C3996" s="3"/>
      <c r="G3996" s="4"/>
    </row>
    <row r="3997" spans="3:7" ht="16.5">
      <c r="C3997" s="3"/>
      <c r="G3997" s="4"/>
    </row>
    <row r="3998" spans="3:7" ht="16.5">
      <c r="C3998" s="3"/>
      <c r="G3998" s="4"/>
    </row>
    <row r="3999" spans="3:7" ht="16.5">
      <c r="C3999" s="3"/>
      <c r="G3999" s="4"/>
    </row>
    <row r="4000" spans="3:7" ht="16.5">
      <c r="C4000" s="3"/>
      <c r="G4000" s="4"/>
    </row>
    <row r="4001" spans="3:7" ht="16.5">
      <c r="C4001" s="3"/>
      <c r="G4001" s="4"/>
    </row>
    <row r="4002" spans="3:7" ht="16.5">
      <c r="C4002" s="3"/>
      <c r="G4002" s="4"/>
    </row>
    <row r="4003" spans="3:7" ht="16.5">
      <c r="C4003" s="3"/>
      <c r="G4003" s="4"/>
    </row>
    <row r="4004" spans="3:7" ht="16.5">
      <c r="C4004" s="3"/>
      <c r="G4004" s="4"/>
    </row>
    <row r="4005" spans="3:7" ht="16.5">
      <c r="C4005" s="3"/>
      <c r="G4005" s="4"/>
    </row>
    <row r="4006" spans="3:7" ht="16.5">
      <c r="C4006" s="3"/>
      <c r="G4006" s="4"/>
    </row>
    <row r="4007" spans="3:7" ht="16.5">
      <c r="C4007" s="3"/>
      <c r="G4007" s="4"/>
    </row>
    <row r="4008" spans="3:7" ht="16.5">
      <c r="C4008" s="3"/>
      <c r="G4008" s="4"/>
    </row>
    <row r="4009" spans="3:7" ht="16.5">
      <c r="C4009" s="3"/>
      <c r="G4009" s="4"/>
    </row>
    <row r="4010" spans="3:7" ht="16.5">
      <c r="C4010" s="3"/>
      <c r="G4010" s="4"/>
    </row>
    <row r="4011" spans="3:7" ht="16.5">
      <c r="C4011" s="3"/>
      <c r="G4011" s="4"/>
    </row>
    <row r="4012" spans="3:7" ht="16.5">
      <c r="C4012" s="3"/>
      <c r="G4012" s="4"/>
    </row>
    <row r="4013" spans="3:7" ht="16.5">
      <c r="C4013" s="3"/>
      <c r="G4013" s="4"/>
    </row>
    <row r="4014" spans="3:7" ht="16.5">
      <c r="C4014" s="3"/>
      <c r="G4014" s="4"/>
    </row>
    <row r="4015" spans="3:7" ht="16.5">
      <c r="C4015" s="3"/>
      <c r="G4015" s="4"/>
    </row>
    <row r="4016" spans="3:7" ht="16.5">
      <c r="C4016" s="3"/>
      <c r="G4016" s="4"/>
    </row>
    <row r="4017" spans="3:7" ht="16.5">
      <c r="C4017" s="3"/>
      <c r="G4017" s="4"/>
    </row>
    <row r="4018" spans="3:7" ht="16.5">
      <c r="C4018" s="3"/>
      <c r="G4018" s="4"/>
    </row>
    <row r="4019" spans="3:7" ht="16.5">
      <c r="C4019" s="3"/>
      <c r="G4019" s="4"/>
    </row>
    <row r="4020" spans="3:7" ht="16.5">
      <c r="C4020" s="3"/>
      <c r="G4020" s="4"/>
    </row>
    <row r="4021" spans="3:7" ht="16.5">
      <c r="C4021" s="3"/>
      <c r="G4021" s="4"/>
    </row>
    <row r="4022" spans="3:7" ht="16.5">
      <c r="C4022" s="3"/>
      <c r="G4022" s="4"/>
    </row>
    <row r="4023" spans="3:7" ht="16.5">
      <c r="C4023" s="3"/>
      <c r="G4023" s="4"/>
    </row>
    <row r="4024" spans="3:7" ht="16.5">
      <c r="C4024" s="3"/>
      <c r="G4024" s="4"/>
    </row>
    <row r="4025" spans="3:7" ht="16.5">
      <c r="C4025" s="3"/>
      <c r="G4025" s="4"/>
    </row>
    <row r="4026" spans="3:7" ht="16.5">
      <c r="C4026" s="3"/>
      <c r="G4026" s="4"/>
    </row>
    <row r="4027" spans="3:7" ht="16.5">
      <c r="C4027" s="3"/>
      <c r="G4027" s="4"/>
    </row>
    <row r="4028" spans="3:7" ht="16.5">
      <c r="C4028" s="3"/>
      <c r="G4028" s="4"/>
    </row>
    <row r="4029" spans="3:7" ht="16.5">
      <c r="C4029" s="3"/>
      <c r="G4029" s="4"/>
    </row>
    <row r="4030" spans="3:7" ht="16.5">
      <c r="C4030" s="3"/>
      <c r="G4030" s="4"/>
    </row>
    <row r="4031" spans="3:7" ht="16.5">
      <c r="C4031" s="3"/>
      <c r="G4031" s="4"/>
    </row>
    <row r="4032" spans="3:7" ht="16.5">
      <c r="C4032" s="3"/>
      <c r="G4032" s="4"/>
    </row>
    <row r="4033" spans="3:7" ht="16.5">
      <c r="C4033" s="3"/>
      <c r="G4033" s="4"/>
    </row>
    <row r="4034" spans="3:7" ht="16.5">
      <c r="C4034" s="3"/>
      <c r="G4034" s="4"/>
    </row>
    <row r="4035" spans="3:7" ht="16.5">
      <c r="C4035" s="3"/>
      <c r="G4035" s="4"/>
    </row>
    <row r="4036" spans="3:7" ht="16.5">
      <c r="C4036" s="3"/>
      <c r="G4036" s="4"/>
    </row>
    <row r="4037" spans="3:7" ht="16.5">
      <c r="C4037" s="3"/>
      <c r="G4037" s="4"/>
    </row>
    <row r="4038" spans="3:7" ht="16.5">
      <c r="C4038" s="3"/>
      <c r="G4038" s="4"/>
    </row>
    <row r="4039" spans="3:7" ht="16.5">
      <c r="C4039" s="3"/>
      <c r="G4039" s="4"/>
    </row>
    <row r="4040" spans="3:7" ht="16.5">
      <c r="C4040" s="3"/>
      <c r="G4040" s="4"/>
    </row>
    <row r="4041" spans="3:7" ht="16.5">
      <c r="C4041" s="3"/>
      <c r="G4041" s="4"/>
    </row>
    <row r="4042" spans="3:7" ht="16.5">
      <c r="C4042" s="3"/>
      <c r="G4042" s="4"/>
    </row>
    <row r="4043" spans="3:7" ht="16.5">
      <c r="C4043" s="3"/>
      <c r="G4043" s="4"/>
    </row>
    <row r="4044" spans="3:7" ht="16.5">
      <c r="C4044" s="3"/>
      <c r="G4044" s="4"/>
    </row>
    <row r="4045" spans="3:7" ht="16.5">
      <c r="C4045" s="3"/>
      <c r="G4045" s="4"/>
    </row>
    <row r="4046" spans="3:7" ht="16.5">
      <c r="C4046" s="3"/>
      <c r="G4046" s="4"/>
    </row>
    <row r="4047" spans="3:7" ht="16.5">
      <c r="C4047" s="3"/>
      <c r="G4047" s="4"/>
    </row>
    <row r="4048" spans="3:7" ht="16.5">
      <c r="C4048" s="3"/>
      <c r="G4048" s="4"/>
    </row>
    <row r="4049" spans="3:7" ht="16.5">
      <c r="C4049" s="3"/>
      <c r="G4049" s="4"/>
    </row>
    <row r="4050" spans="3:7" ht="16.5">
      <c r="C4050" s="3"/>
      <c r="G4050" s="4"/>
    </row>
    <row r="4051" spans="3:7" ht="16.5">
      <c r="C4051" s="3"/>
      <c r="G4051" s="4"/>
    </row>
    <row r="4052" spans="3:7" ht="16.5">
      <c r="C4052" s="3"/>
      <c r="G4052" s="4"/>
    </row>
    <row r="4053" spans="3:7" ht="16.5">
      <c r="C4053" s="3"/>
      <c r="G4053" s="4"/>
    </row>
    <row r="4054" spans="3:7" ht="16.5">
      <c r="C4054" s="3"/>
      <c r="G4054" s="4"/>
    </row>
    <row r="4055" spans="3:7" ht="16.5">
      <c r="C4055" s="3"/>
      <c r="G4055" s="4"/>
    </row>
    <row r="4056" spans="3:7" ht="16.5">
      <c r="C4056" s="3"/>
      <c r="G4056" s="4"/>
    </row>
    <row r="4057" spans="3:7" ht="16.5">
      <c r="C4057" s="3"/>
      <c r="G4057" s="4"/>
    </row>
    <row r="4058" spans="3:7" ht="16.5">
      <c r="C4058" s="3"/>
      <c r="G4058" s="4"/>
    </row>
    <row r="4059" spans="3:7" ht="16.5">
      <c r="C4059" s="3"/>
      <c r="G4059" s="4"/>
    </row>
    <row r="4060" spans="3:7" ht="16.5">
      <c r="C4060" s="3"/>
      <c r="G4060" s="4"/>
    </row>
    <row r="4061" spans="3:7" ht="16.5">
      <c r="C4061" s="3"/>
      <c r="G4061" s="4"/>
    </row>
    <row r="4062" spans="3:7" ht="16.5">
      <c r="C4062" s="3"/>
      <c r="G4062" s="4"/>
    </row>
    <row r="4063" spans="3:7" ht="16.5">
      <c r="C4063" s="3"/>
      <c r="G4063" s="4"/>
    </row>
    <row r="4064" spans="3:7" ht="16.5">
      <c r="C4064" s="3"/>
      <c r="G4064" s="4"/>
    </row>
    <row r="4065" spans="3:7" ht="16.5">
      <c r="C4065" s="3"/>
      <c r="G4065" s="4"/>
    </row>
    <row r="4066" spans="3:7" ht="16.5">
      <c r="C4066" s="3"/>
      <c r="G4066" s="4"/>
    </row>
    <row r="4067" spans="3:7" ht="16.5">
      <c r="C4067" s="3"/>
      <c r="G4067" s="4"/>
    </row>
    <row r="4068" spans="3:7" ht="16.5">
      <c r="C4068" s="3"/>
      <c r="G4068" s="4"/>
    </row>
    <row r="4069" spans="3:7" ht="16.5">
      <c r="C4069" s="3"/>
      <c r="G4069" s="4"/>
    </row>
    <row r="4070" spans="3:7" ht="16.5">
      <c r="C4070" s="3"/>
      <c r="G4070" s="4"/>
    </row>
    <row r="4071" spans="3:7" ht="16.5">
      <c r="C4071" s="3"/>
      <c r="G4071" s="4"/>
    </row>
    <row r="4072" spans="3:7" ht="16.5">
      <c r="C4072" s="3"/>
      <c r="G4072" s="4"/>
    </row>
    <row r="4073" spans="3:7" ht="16.5">
      <c r="C4073" s="3"/>
      <c r="G4073" s="4"/>
    </row>
    <row r="4074" spans="3:7" ht="16.5">
      <c r="C4074" s="3"/>
      <c r="G4074" s="4"/>
    </row>
    <row r="4075" spans="3:7" ht="16.5">
      <c r="C4075" s="3"/>
      <c r="G4075" s="4"/>
    </row>
    <row r="4076" spans="3:7" ht="16.5">
      <c r="C4076" s="3"/>
      <c r="G4076" s="4"/>
    </row>
    <row r="4077" spans="3:7" ht="16.5">
      <c r="C4077" s="3"/>
      <c r="G4077" s="4"/>
    </row>
    <row r="4078" spans="3:7" ht="16.5">
      <c r="C4078" s="3"/>
      <c r="G4078" s="4"/>
    </row>
    <row r="4079" spans="3:7" ht="16.5">
      <c r="C4079" s="3"/>
      <c r="G4079" s="4"/>
    </row>
    <row r="4080" spans="3:7" ht="16.5">
      <c r="C4080" s="3"/>
      <c r="G4080" s="4"/>
    </row>
    <row r="4081" spans="3:7" ht="16.5">
      <c r="C4081" s="3"/>
      <c r="G4081" s="4"/>
    </row>
    <row r="4082" spans="3:7" ht="16.5">
      <c r="C4082" s="3"/>
      <c r="G4082" s="4"/>
    </row>
    <row r="4083" spans="3:7" ht="16.5">
      <c r="C4083" s="3"/>
      <c r="G4083" s="4"/>
    </row>
    <row r="4084" spans="3:7" ht="16.5">
      <c r="C4084" s="3"/>
      <c r="G4084" s="4"/>
    </row>
    <row r="4085" spans="3:7" ht="16.5">
      <c r="C4085" s="3"/>
      <c r="G4085" s="4"/>
    </row>
    <row r="4086" spans="3:7" ht="16.5">
      <c r="C4086" s="3"/>
      <c r="G4086" s="4"/>
    </row>
    <row r="4087" spans="3:7" ht="16.5">
      <c r="C4087" s="3"/>
      <c r="G4087" s="4"/>
    </row>
    <row r="4088" spans="3:7" ht="16.5">
      <c r="C4088" s="3"/>
      <c r="G4088" s="4"/>
    </row>
    <row r="4089" spans="3:7" ht="16.5">
      <c r="C4089" s="3"/>
      <c r="G4089" s="4"/>
    </row>
    <row r="4090" spans="3:7" ht="16.5">
      <c r="C4090" s="3"/>
      <c r="G4090" s="4"/>
    </row>
    <row r="4091" spans="3:7" ht="16.5">
      <c r="C4091" s="3"/>
      <c r="G4091" s="4"/>
    </row>
    <row r="4092" spans="3:7" ht="16.5">
      <c r="C4092" s="3"/>
      <c r="G4092" s="4"/>
    </row>
    <row r="4093" spans="3:7" ht="16.5">
      <c r="C4093" s="3"/>
      <c r="G4093" s="4"/>
    </row>
    <row r="4094" spans="3:7" ht="16.5">
      <c r="C4094" s="3"/>
      <c r="G4094" s="4"/>
    </row>
    <row r="4095" spans="3:7" ht="16.5">
      <c r="C4095" s="3"/>
      <c r="G4095" s="4"/>
    </row>
    <row r="4096" spans="3:7" ht="16.5">
      <c r="C4096" s="3"/>
      <c r="G4096" s="4"/>
    </row>
    <row r="4097" spans="3:7" ht="16.5">
      <c r="C4097" s="3"/>
      <c r="G4097" s="4"/>
    </row>
    <row r="4098" spans="3:7" ht="16.5">
      <c r="C4098" s="3"/>
      <c r="G4098" s="4"/>
    </row>
    <row r="4099" spans="3:7" ht="16.5">
      <c r="C4099" s="3"/>
      <c r="G4099" s="4"/>
    </row>
    <row r="4100" spans="3:7" ht="16.5">
      <c r="C4100" s="3"/>
      <c r="G4100" s="4"/>
    </row>
    <row r="4101" spans="3:7" ht="16.5">
      <c r="C4101" s="3"/>
      <c r="G4101" s="4"/>
    </row>
    <row r="4102" spans="3:7" ht="16.5">
      <c r="C4102" s="3"/>
      <c r="G4102" s="4"/>
    </row>
    <row r="4103" spans="3:7" ht="16.5">
      <c r="C4103" s="3"/>
      <c r="G4103" s="4"/>
    </row>
    <row r="4104" spans="3:7" ht="16.5">
      <c r="C4104" s="3"/>
      <c r="G4104" s="4"/>
    </row>
    <row r="4105" spans="3:7" ht="16.5">
      <c r="C4105" s="3"/>
      <c r="G4105" s="4"/>
    </row>
    <row r="4106" spans="3:7" ht="16.5">
      <c r="C4106" s="3"/>
      <c r="G4106" s="4"/>
    </row>
    <row r="4107" spans="3:7" ht="16.5">
      <c r="C4107" s="3"/>
      <c r="G4107" s="4"/>
    </row>
    <row r="4108" spans="3:7" ht="16.5">
      <c r="C4108" s="3"/>
      <c r="G4108" s="4"/>
    </row>
    <row r="4109" spans="3:7" ht="16.5">
      <c r="C4109" s="3"/>
      <c r="G4109" s="4"/>
    </row>
    <row r="4110" spans="3:7" ht="16.5">
      <c r="C4110" s="3"/>
      <c r="G4110" s="4"/>
    </row>
    <row r="4111" spans="3:7" ht="16.5">
      <c r="C4111" s="3"/>
      <c r="G4111" s="4"/>
    </row>
    <row r="4112" spans="3:7" ht="16.5">
      <c r="C4112" s="3"/>
      <c r="G4112" s="4"/>
    </row>
    <row r="4113" spans="3:7" ht="16.5">
      <c r="C4113" s="3"/>
      <c r="G4113" s="4"/>
    </row>
    <row r="4114" spans="3:7" ht="16.5">
      <c r="C4114" s="3"/>
      <c r="G4114" s="4"/>
    </row>
    <row r="4115" spans="3:7" ht="16.5">
      <c r="C4115" s="3"/>
      <c r="G4115" s="4"/>
    </row>
    <row r="4116" spans="3:7" ht="16.5">
      <c r="C4116" s="3"/>
      <c r="G4116" s="4"/>
    </row>
    <row r="4117" spans="3:7" ht="16.5">
      <c r="C4117" s="3"/>
      <c r="G4117" s="4"/>
    </row>
    <row r="4118" spans="3:7" ht="16.5">
      <c r="C4118" s="3"/>
      <c r="G4118" s="4"/>
    </row>
    <row r="4119" spans="3:7" ht="16.5">
      <c r="C4119" s="3"/>
      <c r="G4119" s="4"/>
    </row>
    <row r="4120" spans="3:7" ht="16.5">
      <c r="C4120" s="3"/>
      <c r="G4120" s="4"/>
    </row>
    <row r="4121" spans="3:7" ht="16.5">
      <c r="C4121" s="3"/>
      <c r="G4121" s="4"/>
    </row>
    <row r="4122" spans="3:7" ht="16.5">
      <c r="C4122" s="3"/>
      <c r="G4122" s="4"/>
    </row>
    <row r="4123" spans="3:7" ht="16.5">
      <c r="C4123" s="3"/>
      <c r="G4123" s="4"/>
    </row>
    <row r="4124" spans="3:7" ht="16.5">
      <c r="C4124" s="3"/>
      <c r="G4124" s="4"/>
    </row>
    <row r="4125" spans="3:7" ht="16.5">
      <c r="C4125" s="3"/>
      <c r="G4125" s="4"/>
    </row>
    <row r="4126" spans="3:7" ht="16.5">
      <c r="C4126" s="3"/>
      <c r="G4126" s="4"/>
    </row>
    <row r="4127" spans="3:7" ht="16.5">
      <c r="C4127" s="3"/>
      <c r="G4127" s="4"/>
    </row>
    <row r="4128" spans="3:7" ht="16.5">
      <c r="C4128" s="3"/>
      <c r="G4128" s="4"/>
    </row>
    <row r="4129" spans="3:7" ht="16.5">
      <c r="C4129" s="3"/>
      <c r="G4129" s="4"/>
    </row>
    <row r="4130" spans="3:7" ht="16.5">
      <c r="C4130" s="3"/>
      <c r="G4130" s="4"/>
    </row>
    <row r="4131" spans="3:7" ht="16.5">
      <c r="C4131" s="3"/>
      <c r="G4131" s="4"/>
    </row>
    <row r="4132" spans="3:7" ht="16.5">
      <c r="C4132" s="3"/>
      <c r="G4132" s="4"/>
    </row>
    <row r="4133" spans="3:7" ht="16.5">
      <c r="C4133" s="3"/>
      <c r="G4133" s="4"/>
    </row>
    <row r="4134" spans="3:7" ht="16.5">
      <c r="C4134" s="3"/>
      <c r="G4134" s="4"/>
    </row>
    <row r="4135" spans="3:7" ht="16.5">
      <c r="C4135" s="3"/>
      <c r="G4135" s="4"/>
    </row>
    <row r="4136" spans="3:7" ht="16.5">
      <c r="C4136" s="3"/>
      <c r="G4136" s="4"/>
    </row>
    <row r="4137" spans="3:7" ht="16.5">
      <c r="C4137" s="3"/>
      <c r="G4137" s="4"/>
    </row>
    <row r="4138" spans="3:7" ht="16.5">
      <c r="C4138" s="3"/>
      <c r="G4138" s="4"/>
    </row>
    <row r="4139" spans="3:7" ht="16.5">
      <c r="C4139" s="3"/>
      <c r="G4139" s="4"/>
    </row>
    <row r="4140" spans="3:7" ht="16.5">
      <c r="C4140" s="3"/>
      <c r="G4140" s="4"/>
    </row>
    <row r="4141" spans="3:7" ht="16.5">
      <c r="C4141" s="3"/>
      <c r="G4141" s="4"/>
    </row>
    <row r="4142" spans="3:7" ht="16.5">
      <c r="C4142" s="3"/>
      <c r="G4142" s="4"/>
    </row>
    <row r="4143" spans="3:7" ht="16.5">
      <c r="C4143" s="3"/>
      <c r="G4143" s="4"/>
    </row>
    <row r="4144" spans="3:7" ht="16.5">
      <c r="C4144" s="3"/>
      <c r="G4144" s="4"/>
    </row>
    <row r="4145" spans="3:7" ht="16.5">
      <c r="C4145" s="3"/>
      <c r="G4145" s="4"/>
    </row>
    <row r="4146" spans="3:7" ht="16.5">
      <c r="C4146" s="3"/>
      <c r="G4146" s="4"/>
    </row>
    <row r="4147" spans="3:7" ht="16.5">
      <c r="C4147" s="3"/>
      <c r="G4147" s="4"/>
    </row>
    <row r="4148" spans="3:7" ht="16.5">
      <c r="C4148" s="3"/>
      <c r="G4148" s="4"/>
    </row>
    <row r="4149" spans="3:7" ht="16.5">
      <c r="C4149" s="3"/>
      <c r="G4149" s="4"/>
    </row>
    <row r="4150" spans="3:7" ht="16.5">
      <c r="C4150" s="3"/>
      <c r="G4150" s="4"/>
    </row>
    <row r="4151" spans="3:7" ht="16.5">
      <c r="C4151" s="3"/>
      <c r="G4151" s="4"/>
    </row>
    <row r="4152" spans="3:7" ht="16.5">
      <c r="C4152" s="3"/>
      <c r="G4152" s="4"/>
    </row>
    <row r="4153" spans="3:7" ht="16.5">
      <c r="C4153" s="3"/>
      <c r="G4153" s="4"/>
    </row>
    <row r="4154" spans="3:7" ht="16.5">
      <c r="C4154" s="3"/>
      <c r="G4154" s="4"/>
    </row>
    <row r="4155" spans="3:7" ht="16.5">
      <c r="C4155" s="3"/>
      <c r="G4155" s="4"/>
    </row>
    <row r="4156" spans="3:7" ht="16.5">
      <c r="C4156" s="3"/>
      <c r="G4156" s="4"/>
    </row>
    <row r="4157" spans="3:7" ht="16.5">
      <c r="C4157" s="3"/>
      <c r="G4157" s="4"/>
    </row>
    <row r="4158" spans="3:7" ht="16.5">
      <c r="C4158" s="3"/>
      <c r="G4158" s="4"/>
    </row>
    <row r="4159" spans="3:7" ht="16.5">
      <c r="C4159" s="3"/>
      <c r="G4159" s="4"/>
    </row>
    <row r="4160" spans="3:7" ht="16.5">
      <c r="C4160" s="3"/>
      <c r="G4160" s="4"/>
    </row>
    <row r="4161" spans="3:7" ht="16.5">
      <c r="C4161" s="3"/>
      <c r="G4161" s="4"/>
    </row>
    <row r="4162" spans="3:7" ht="16.5">
      <c r="C4162" s="3"/>
      <c r="G4162" s="4"/>
    </row>
    <row r="4163" spans="3:7" ht="16.5">
      <c r="C4163" s="3"/>
      <c r="G4163" s="4"/>
    </row>
    <row r="4164" spans="3:7" ht="16.5">
      <c r="C4164" s="3"/>
      <c r="G4164" s="4"/>
    </row>
    <row r="4165" spans="3:7" ht="16.5">
      <c r="C4165" s="3"/>
      <c r="G4165" s="4"/>
    </row>
    <row r="4166" spans="3:7" ht="16.5">
      <c r="C4166" s="3"/>
      <c r="G4166" s="4"/>
    </row>
    <row r="4167" spans="3:7" ht="16.5">
      <c r="C4167" s="3"/>
      <c r="G4167" s="4"/>
    </row>
    <row r="4168" spans="3:7" ht="16.5">
      <c r="C4168" s="3"/>
      <c r="G4168" s="4"/>
    </row>
    <row r="4169" spans="3:7" ht="16.5">
      <c r="C4169" s="3"/>
      <c r="G4169" s="4"/>
    </row>
    <row r="4170" spans="3:7" ht="16.5">
      <c r="C4170" s="3"/>
      <c r="G4170" s="4"/>
    </row>
    <row r="4171" spans="3:7" ht="16.5">
      <c r="C4171" s="3"/>
      <c r="G4171" s="4"/>
    </row>
    <row r="4172" spans="3:7" ht="16.5">
      <c r="C4172" s="3"/>
      <c r="G4172" s="4"/>
    </row>
    <row r="4173" spans="3:7" ht="16.5">
      <c r="C4173" s="3"/>
      <c r="G4173" s="4"/>
    </row>
    <row r="4174" spans="3:7" ht="16.5">
      <c r="C4174" s="3"/>
      <c r="G4174" s="4"/>
    </row>
    <row r="4175" spans="3:7" ht="16.5">
      <c r="C4175" s="3"/>
      <c r="G4175" s="4"/>
    </row>
    <row r="4176" spans="3:7" ht="16.5">
      <c r="C4176" s="3"/>
      <c r="G4176" s="4"/>
    </row>
    <row r="4177" spans="3:7" ht="16.5">
      <c r="C4177" s="3"/>
      <c r="G4177" s="4"/>
    </row>
    <row r="4178" spans="3:7" ht="16.5">
      <c r="C4178" s="3"/>
      <c r="G4178" s="4"/>
    </row>
    <row r="4179" spans="3:7" ht="16.5">
      <c r="C4179" s="3"/>
      <c r="G4179" s="4"/>
    </row>
    <row r="4180" spans="3:7" ht="16.5">
      <c r="C4180" s="3"/>
      <c r="G4180" s="4"/>
    </row>
    <row r="4181" spans="3:7" ht="16.5">
      <c r="C4181" s="3"/>
      <c r="G4181" s="4"/>
    </row>
    <row r="4182" spans="3:7" ht="16.5">
      <c r="C4182" s="3"/>
      <c r="G4182" s="4"/>
    </row>
    <row r="4183" spans="3:7" ht="16.5">
      <c r="C4183" s="3"/>
      <c r="G4183" s="4"/>
    </row>
    <row r="4184" spans="3:7" ht="16.5">
      <c r="C4184" s="3"/>
      <c r="G4184" s="4"/>
    </row>
    <row r="4185" spans="3:7" ht="16.5">
      <c r="C4185" s="3"/>
      <c r="G4185" s="4"/>
    </row>
    <row r="4186" spans="3:7" ht="16.5">
      <c r="C4186" s="3"/>
      <c r="G4186" s="4"/>
    </row>
    <row r="4187" spans="3:7" ht="16.5">
      <c r="C4187" s="3"/>
      <c r="G4187" s="4"/>
    </row>
    <row r="4188" spans="3:7" ht="16.5">
      <c r="C4188" s="3"/>
      <c r="G4188" s="4"/>
    </row>
    <row r="4189" spans="3:7" ht="16.5">
      <c r="C4189" s="3"/>
      <c r="G4189" s="4"/>
    </row>
    <row r="4190" spans="3:7" ht="16.5">
      <c r="C4190" s="3"/>
      <c r="G4190" s="4"/>
    </row>
    <row r="4191" spans="3:7" ht="16.5">
      <c r="C4191" s="3"/>
      <c r="G4191" s="4"/>
    </row>
    <row r="4192" spans="3:7" ht="16.5">
      <c r="C4192" s="3"/>
      <c r="G4192" s="4"/>
    </row>
    <row r="4193" spans="3:7" ht="16.5">
      <c r="C4193" s="3"/>
      <c r="G4193" s="4"/>
    </row>
    <row r="4194" spans="3:7" ht="16.5">
      <c r="C4194" s="3"/>
      <c r="G4194" s="4"/>
    </row>
    <row r="4195" spans="3:7" ht="16.5">
      <c r="C4195" s="3"/>
      <c r="G4195" s="4"/>
    </row>
    <row r="4196" spans="3:7" ht="16.5">
      <c r="C4196" s="3"/>
      <c r="G4196" s="4"/>
    </row>
    <row r="4197" spans="3:7" ht="16.5">
      <c r="C4197" s="3"/>
      <c r="G4197" s="4"/>
    </row>
    <row r="4198" spans="3:7" ht="16.5">
      <c r="C4198" s="3"/>
      <c r="G4198" s="4"/>
    </row>
    <row r="4199" spans="3:7" ht="16.5">
      <c r="C4199" s="3"/>
      <c r="G4199" s="4"/>
    </row>
    <row r="4200" spans="3:7" ht="16.5">
      <c r="C4200" s="3"/>
      <c r="G4200" s="4"/>
    </row>
    <row r="4201" spans="3:7" ht="16.5">
      <c r="C4201" s="3"/>
      <c r="G4201" s="4"/>
    </row>
    <row r="4202" spans="3:7" ht="16.5">
      <c r="C4202" s="3"/>
      <c r="G4202" s="4"/>
    </row>
    <row r="4203" spans="3:7" ht="16.5">
      <c r="C4203" s="3"/>
      <c r="G4203" s="4"/>
    </row>
    <row r="4204" spans="3:7" ht="16.5">
      <c r="C4204" s="3"/>
      <c r="G4204" s="4"/>
    </row>
    <row r="4205" spans="3:7" ht="16.5">
      <c r="C4205" s="3"/>
      <c r="G4205" s="4"/>
    </row>
    <row r="4206" spans="3:7" ht="16.5">
      <c r="C4206" s="3"/>
      <c r="G4206" s="4"/>
    </row>
    <row r="4207" spans="3:7" ht="16.5">
      <c r="C4207" s="3"/>
      <c r="G4207" s="4"/>
    </row>
    <row r="4208" spans="3:7" ht="16.5">
      <c r="C4208" s="3"/>
      <c r="G4208" s="4"/>
    </row>
    <row r="4209" spans="3:7" ht="16.5">
      <c r="C4209" s="3"/>
      <c r="G4209" s="4"/>
    </row>
    <row r="4210" spans="3:7" ht="16.5">
      <c r="C4210" s="3"/>
      <c r="G4210" s="4"/>
    </row>
    <row r="4211" spans="3:7" ht="16.5">
      <c r="C4211" s="3"/>
      <c r="G4211" s="4"/>
    </row>
    <row r="4212" spans="3:7" ht="16.5">
      <c r="C4212" s="3"/>
      <c r="G4212" s="4"/>
    </row>
    <row r="4213" spans="3:7" ht="16.5">
      <c r="C4213" s="3"/>
      <c r="G4213" s="4"/>
    </row>
    <row r="4214" spans="3:7" ht="16.5">
      <c r="C4214" s="3"/>
      <c r="G4214" s="4"/>
    </row>
    <row r="4215" spans="3:7" ht="16.5">
      <c r="C4215" s="3"/>
      <c r="G4215" s="4"/>
    </row>
    <row r="4216" spans="3:7" ht="16.5">
      <c r="C4216" s="3"/>
      <c r="G4216" s="4"/>
    </row>
    <row r="4217" spans="3:7" ht="16.5">
      <c r="C4217" s="3"/>
      <c r="G4217" s="4"/>
    </row>
    <row r="4218" spans="3:7" ht="16.5">
      <c r="C4218" s="3"/>
      <c r="G4218" s="4"/>
    </row>
    <row r="4219" spans="3:7" ht="16.5">
      <c r="C4219" s="3"/>
      <c r="G4219" s="4"/>
    </row>
    <row r="4220" spans="3:7" ht="16.5">
      <c r="C4220" s="3"/>
      <c r="G4220" s="4"/>
    </row>
    <row r="4221" spans="3:7" ht="16.5">
      <c r="C4221" s="3"/>
      <c r="G4221" s="4"/>
    </row>
    <row r="4222" spans="3:7" ht="16.5">
      <c r="C4222" s="3"/>
      <c r="G4222" s="4"/>
    </row>
    <row r="4223" spans="3:7" ht="16.5">
      <c r="C4223" s="3"/>
      <c r="G4223" s="4"/>
    </row>
    <row r="4224" spans="3:7" ht="16.5">
      <c r="C4224" s="3"/>
      <c r="G4224" s="4"/>
    </row>
    <row r="4225" spans="3:7" ht="16.5">
      <c r="C4225" s="3"/>
      <c r="G4225" s="4"/>
    </row>
    <row r="4226" spans="3:7" ht="16.5">
      <c r="C4226" s="3"/>
      <c r="G4226" s="4"/>
    </row>
    <row r="4227" spans="3:7" ht="16.5">
      <c r="C4227" s="3"/>
      <c r="G4227" s="4"/>
    </row>
    <row r="4228" spans="3:7" ht="16.5">
      <c r="C4228" s="3"/>
      <c r="G4228" s="4"/>
    </row>
    <row r="4229" spans="3:7" ht="16.5">
      <c r="C4229" s="3"/>
      <c r="G4229" s="4"/>
    </row>
    <row r="4230" spans="3:7" ht="16.5">
      <c r="C4230" s="3"/>
      <c r="G4230" s="4"/>
    </row>
    <row r="4231" spans="3:7" ht="16.5">
      <c r="C4231" s="3"/>
      <c r="G4231" s="4"/>
    </row>
    <row r="4232" spans="3:7" ht="16.5">
      <c r="C4232" s="3"/>
      <c r="G4232" s="4"/>
    </row>
    <row r="4233" spans="3:7" ht="16.5">
      <c r="C4233" s="3"/>
      <c r="G4233" s="4"/>
    </row>
    <row r="4234" spans="3:7" ht="16.5">
      <c r="C4234" s="3"/>
      <c r="G4234" s="4"/>
    </row>
    <row r="4235" spans="3:7" ht="16.5">
      <c r="C4235" s="3"/>
      <c r="G4235" s="4"/>
    </row>
    <row r="4236" spans="3:7" ht="16.5">
      <c r="C4236" s="3"/>
      <c r="G4236" s="4"/>
    </row>
    <row r="4237" spans="3:7" ht="16.5">
      <c r="C4237" s="3"/>
      <c r="G4237" s="4"/>
    </row>
    <row r="4238" spans="3:7" ht="16.5">
      <c r="C4238" s="3"/>
      <c r="G4238" s="4"/>
    </row>
    <row r="4239" spans="3:7" ht="16.5">
      <c r="C4239" s="3"/>
      <c r="G4239" s="4"/>
    </row>
    <row r="4240" spans="3:7" ht="16.5">
      <c r="C4240" s="3"/>
      <c r="G4240" s="4"/>
    </row>
    <row r="4241" spans="3:7" ht="16.5">
      <c r="C4241" s="3"/>
      <c r="G4241" s="4"/>
    </row>
    <row r="4242" spans="3:7" ht="16.5">
      <c r="C4242" s="3"/>
      <c r="G4242" s="4"/>
    </row>
    <row r="4243" spans="3:7" ht="16.5">
      <c r="C4243" s="3"/>
      <c r="G4243" s="4"/>
    </row>
    <row r="4244" spans="3:7" ht="16.5">
      <c r="C4244" s="3"/>
      <c r="G4244" s="4"/>
    </row>
    <row r="4245" spans="3:7" ht="16.5">
      <c r="C4245" s="3"/>
      <c r="G4245" s="4"/>
    </row>
    <row r="4246" spans="3:7" ht="16.5">
      <c r="C4246" s="3"/>
      <c r="G4246" s="4"/>
    </row>
    <row r="4247" spans="3:7" ht="16.5">
      <c r="C4247" s="3"/>
      <c r="G4247" s="4"/>
    </row>
    <row r="4248" spans="3:7" ht="16.5">
      <c r="C4248" s="3"/>
      <c r="G4248" s="4"/>
    </row>
    <row r="4249" spans="3:7" ht="16.5">
      <c r="C4249" s="3"/>
      <c r="G4249" s="4"/>
    </row>
    <row r="4250" spans="3:7" ht="16.5">
      <c r="C4250" s="3"/>
      <c r="G4250" s="4"/>
    </row>
    <row r="4251" spans="3:7" ht="16.5">
      <c r="C4251" s="3"/>
      <c r="G4251" s="4"/>
    </row>
    <row r="4252" spans="3:7" ht="16.5">
      <c r="C4252" s="3"/>
      <c r="G4252" s="4"/>
    </row>
    <row r="4253" spans="3:7" ht="16.5">
      <c r="C4253" s="3"/>
      <c r="G4253" s="4"/>
    </row>
    <row r="4254" spans="3:7" ht="16.5">
      <c r="C4254" s="3"/>
      <c r="G4254" s="4"/>
    </row>
    <row r="4255" spans="3:7" ht="16.5">
      <c r="C4255" s="3"/>
      <c r="G4255" s="4"/>
    </row>
    <row r="4256" spans="3:7" ht="16.5">
      <c r="C4256" s="3"/>
      <c r="G4256" s="4"/>
    </row>
    <row r="4257" spans="3:7" ht="16.5">
      <c r="C4257" s="3"/>
      <c r="G4257" s="4"/>
    </row>
    <row r="4258" spans="3:7" ht="16.5">
      <c r="C4258" s="3"/>
      <c r="G4258" s="4"/>
    </row>
    <row r="4259" spans="3:7" ht="16.5">
      <c r="C4259" s="3"/>
      <c r="G4259" s="4"/>
    </row>
    <row r="4260" spans="3:7" ht="16.5">
      <c r="C4260" s="3"/>
      <c r="G4260" s="4"/>
    </row>
    <row r="4261" spans="3:7" ht="16.5">
      <c r="C4261" s="3"/>
      <c r="G4261" s="4"/>
    </row>
    <row r="4262" spans="3:7" ht="16.5">
      <c r="C4262" s="3"/>
      <c r="G4262" s="4"/>
    </row>
    <row r="4263" spans="3:7" ht="16.5">
      <c r="C4263" s="3"/>
      <c r="G4263" s="4"/>
    </row>
    <row r="4264" spans="3:7" ht="16.5">
      <c r="C4264" s="3"/>
      <c r="G4264" s="4"/>
    </row>
    <row r="4265" spans="3:7" ht="16.5">
      <c r="C4265" s="3"/>
      <c r="G4265" s="4"/>
    </row>
    <row r="4266" spans="3:7" ht="16.5">
      <c r="C4266" s="3"/>
      <c r="G4266" s="4"/>
    </row>
    <row r="4267" spans="3:7" ht="16.5">
      <c r="C4267" s="3"/>
      <c r="G4267" s="4"/>
    </row>
    <row r="4268" spans="3:7" ht="16.5">
      <c r="C4268" s="3"/>
      <c r="G4268" s="4"/>
    </row>
    <row r="4269" spans="3:7" ht="16.5">
      <c r="C4269" s="3"/>
      <c r="G4269" s="4"/>
    </row>
    <row r="4270" spans="3:7" ht="16.5">
      <c r="C4270" s="3"/>
      <c r="G4270" s="4"/>
    </row>
    <row r="4271" spans="3:7" ht="16.5">
      <c r="C4271" s="3"/>
      <c r="G4271" s="4"/>
    </row>
    <row r="4272" spans="3:7" ht="16.5">
      <c r="C4272" s="3"/>
      <c r="G4272" s="4"/>
    </row>
    <row r="4273" spans="3:7" ht="16.5">
      <c r="C4273" s="3"/>
      <c r="G4273" s="4"/>
    </row>
    <row r="4274" spans="3:7" ht="16.5">
      <c r="C4274" s="3"/>
      <c r="G4274" s="4"/>
    </row>
    <row r="4275" spans="3:7" ht="16.5">
      <c r="C4275" s="3"/>
      <c r="G4275" s="4"/>
    </row>
    <row r="4276" spans="3:7" ht="16.5">
      <c r="C4276" s="3"/>
      <c r="G4276" s="4"/>
    </row>
    <row r="4277" spans="3:7" ht="16.5">
      <c r="C4277" s="3"/>
      <c r="G4277" s="4"/>
    </row>
    <row r="4278" spans="3:7" ht="16.5">
      <c r="C4278" s="3"/>
      <c r="G4278" s="4"/>
    </row>
    <row r="4279" spans="3:7" ht="16.5">
      <c r="C4279" s="3"/>
      <c r="G4279" s="4"/>
    </row>
    <row r="4280" spans="3:7" ht="16.5">
      <c r="C4280" s="3"/>
      <c r="G4280" s="4"/>
    </row>
    <row r="4281" spans="3:7" ht="16.5">
      <c r="C4281" s="3"/>
      <c r="G4281" s="4"/>
    </row>
    <row r="4282" spans="3:7" ht="16.5">
      <c r="C4282" s="3"/>
      <c r="G4282" s="4"/>
    </row>
    <row r="4283" spans="3:7" ht="16.5">
      <c r="C4283" s="3"/>
      <c r="G4283" s="4"/>
    </row>
    <row r="4284" spans="3:7" ht="16.5">
      <c r="C4284" s="3"/>
      <c r="G4284" s="4"/>
    </row>
    <row r="4285" spans="3:7" ht="16.5">
      <c r="C4285" s="3"/>
      <c r="G4285" s="4"/>
    </row>
    <row r="4286" spans="3:7" ht="16.5">
      <c r="C4286" s="3"/>
      <c r="G4286" s="4"/>
    </row>
    <row r="4287" spans="3:7" ht="16.5">
      <c r="C4287" s="3"/>
      <c r="G4287" s="4"/>
    </row>
    <row r="4288" spans="3:7" ht="16.5">
      <c r="C4288" s="3"/>
      <c r="G4288" s="4"/>
    </row>
    <row r="4289" spans="3:7" ht="16.5">
      <c r="C4289" s="3"/>
      <c r="G4289" s="4"/>
    </row>
    <row r="4290" spans="3:7" ht="16.5">
      <c r="C4290" s="3"/>
      <c r="G4290" s="4"/>
    </row>
    <row r="4291" spans="3:7" ht="16.5">
      <c r="C4291" s="3"/>
      <c r="G4291" s="4"/>
    </row>
    <row r="4292" spans="3:7" ht="16.5">
      <c r="C4292" s="3"/>
      <c r="G4292" s="4"/>
    </row>
    <row r="4293" spans="3:7" ht="16.5">
      <c r="C4293" s="3"/>
      <c r="G4293" s="4"/>
    </row>
    <row r="4294" spans="3:7" ht="16.5">
      <c r="C4294" s="3"/>
      <c r="G4294" s="4"/>
    </row>
    <row r="4295" spans="3:7" ht="16.5">
      <c r="C4295" s="3"/>
      <c r="G4295" s="4"/>
    </row>
    <row r="4296" spans="3:7" ht="16.5">
      <c r="C4296" s="3"/>
      <c r="G4296" s="4"/>
    </row>
    <row r="4297" spans="3:7" ht="16.5">
      <c r="C4297" s="3"/>
      <c r="G4297" s="4"/>
    </row>
    <row r="4298" spans="3:7" ht="16.5">
      <c r="C4298" s="3"/>
      <c r="G4298" s="4"/>
    </row>
    <row r="4299" spans="3:7" ht="16.5">
      <c r="C4299" s="3"/>
      <c r="G4299" s="4"/>
    </row>
    <row r="4300" spans="3:7" ht="16.5">
      <c r="C4300" s="3"/>
      <c r="G4300" s="4"/>
    </row>
    <row r="4301" spans="3:7" ht="16.5">
      <c r="C4301" s="3"/>
      <c r="G4301" s="4"/>
    </row>
    <row r="4302" spans="3:7" ht="16.5">
      <c r="C4302" s="3"/>
      <c r="G4302" s="4"/>
    </row>
    <row r="4303" spans="3:7" ht="16.5">
      <c r="C4303" s="3"/>
      <c r="G4303" s="4"/>
    </row>
    <row r="4304" spans="3:7" ht="16.5">
      <c r="C4304" s="3"/>
      <c r="G4304" s="4"/>
    </row>
    <row r="4305" spans="3:7" ht="16.5">
      <c r="C4305" s="3"/>
      <c r="G4305" s="4"/>
    </row>
    <row r="4306" spans="3:7" ht="16.5">
      <c r="C4306" s="3"/>
      <c r="G4306" s="4"/>
    </row>
    <row r="4307" spans="3:7" ht="16.5">
      <c r="C4307" s="3"/>
      <c r="G4307" s="4"/>
    </row>
    <row r="4308" spans="3:7" ht="16.5">
      <c r="C4308" s="3"/>
      <c r="G4308" s="4"/>
    </row>
    <row r="4309" spans="3:7" ht="16.5">
      <c r="C4309" s="3"/>
      <c r="G4309" s="4"/>
    </row>
    <row r="4310" spans="3:7" ht="16.5">
      <c r="C4310" s="3"/>
      <c r="G4310" s="4"/>
    </row>
    <row r="4311" spans="3:7" ht="16.5">
      <c r="C4311" s="3"/>
      <c r="G4311" s="4"/>
    </row>
    <row r="4312" spans="3:7" ht="16.5">
      <c r="C4312" s="3"/>
      <c r="G4312" s="4"/>
    </row>
    <row r="4313" spans="3:7" ht="16.5">
      <c r="C4313" s="3"/>
      <c r="G4313" s="4"/>
    </row>
    <row r="4314" spans="3:7" ht="16.5">
      <c r="C4314" s="3"/>
      <c r="G4314" s="4"/>
    </row>
    <row r="4315" spans="3:7" ht="16.5">
      <c r="C4315" s="3"/>
      <c r="G4315" s="4"/>
    </row>
    <row r="4316" spans="3:7" ht="16.5">
      <c r="C4316" s="3"/>
      <c r="G4316" s="4"/>
    </row>
    <row r="4317" spans="3:7" ht="16.5">
      <c r="C4317" s="3"/>
      <c r="G4317" s="4"/>
    </row>
    <row r="4318" spans="3:7" ht="16.5">
      <c r="C4318" s="3"/>
      <c r="G4318" s="4"/>
    </row>
    <row r="4319" spans="3:7" ht="16.5">
      <c r="C4319" s="3"/>
      <c r="G4319" s="4"/>
    </row>
    <row r="4320" spans="3:7" ht="16.5">
      <c r="C4320" s="3"/>
      <c r="G4320" s="4"/>
    </row>
    <row r="4321" spans="3:7" ht="16.5">
      <c r="C4321" s="3"/>
      <c r="G4321" s="4"/>
    </row>
    <row r="4322" spans="3:7" ht="16.5">
      <c r="C4322" s="3"/>
      <c r="G4322" s="4"/>
    </row>
    <row r="4323" spans="3:7" ht="16.5">
      <c r="C4323" s="3"/>
      <c r="G4323" s="4"/>
    </row>
    <row r="4324" spans="3:7" ht="16.5">
      <c r="C4324" s="3"/>
      <c r="G4324" s="4"/>
    </row>
    <row r="4325" spans="3:7" ht="16.5">
      <c r="C4325" s="3"/>
      <c r="G4325" s="4"/>
    </row>
    <row r="4326" spans="3:7" ht="16.5">
      <c r="C4326" s="3"/>
      <c r="G4326" s="4"/>
    </row>
    <row r="4327" spans="3:7" ht="16.5">
      <c r="C4327" s="3"/>
      <c r="G4327" s="4"/>
    </row>
    <row r="4328" spans="3:7" ht="16.5">
      <c r="C4328" s="3"/>
      <c r="G4328" s="4"/>
    </row>
    <row r="4329" spans="3:7" ht="16.5">
      <c r="C4329" s="3"/>
      <c r="G4329" s="4"/>
    </row>
    <row r="4330" spans="3:7" ht="16.5">
      <c r="C4330" s="3"/>
      <c r="G4330" s="4"/>
    </row>
    <row r="4331" spans="3:7" ht="16.5">
      <c r="C4331" s="3"/>
      <c r="G4331" s="4"/>
    </row>
    <row r="4332" spans="3:7" ht="16.5">
      <c r="C4332" s="3"/>
      <c r="G4332" s="4"/>
    </row>
    <row r="4333" spans="3:7" ht="16.5">
      <c r="C4333" s="3"/>
      <c r="G4333" s="4"/>
    </row>
    <row r="4334" spans="3:7" ht="16.5">
      <c r="C4334" s="3"/>
      <c r="G4334" s="4"/>
    </row>
    <row r="4335" spans="3:7" ht="16.5">
      <c r="C4335" s="3"/>
      <c r="G4335" s="4"/>
    </row>
    <row r="4336" spans="3:7" ht="16.5">
      <c r="C4336" s="3"/>
      <c r="G4336" s="4"/>
    </row>
    <row r="4337" spans="3:7" ht="16.5">
      <c r="C4337" s="3"/>
      <c r="G4337" s="4"/>
    </row>
    <row r="4338" spans="3:7" ht="16.5">
      <c r="C4338" s="3"/>
      <c r="G4338" s="4"/>
    </row>
    <row r="4339" spans="3:7" ht="16.5">
      <c r="C4339" s="3"/>
      <c r="G4339" s="4"/>
    </row>
    <row r="4340" spans="3:7" ht="16.5">
      <c r="C4340" s="3"/>
      <c r="G4340" s="4"/>
    </row>
    <row r="4341" spans="3:7" ht="16.5">
      <c r="C4341" s="3"/>
      <c r="G4341" s="4"/>
    </row>
    <row r="4342" spans="3:7" ht="16.5">
      <c r="C4342" s="3"/>
      <c r="G4342" s="4"/>
    </row>
    <row r="4343" spans="3:7" ht="16.5">
      <c r="C4343" s="3"/>
      <c r="G4343" s="4"/>
    </row>
    <row r="4344" spans="3:7" ht="16.5">
      <c r="C4344" s="3"/>
      <c r="G4344" s="4"/>
    </row>
    <row r="4345" spans="3:7" ht="16.5">
      <c r="C4345" s="3"/>
      <c r="G4345" s="4"/>
    </row>
    <row r="4346" spans="3:7" ht="16.5">
      <c r="C4346" s="3"/>
      <c r="G4346" s="4"/>
    </row>
    <row r="4347" spans="3:7" ht="16.5">
      <c r="C4347" s="3"/>
      <c r="G4347" s="4"/>
    </row>
    <row r="4348" spans="3:7" ht="16.5">
      <c r="C4348" s="3"/>
      <c r="G4348" s="4"/>
    </row>
    <row r="4349" spans="3:7" ht="16.5">
      <c r="C4349" s="3"/>
      <c r="G4349" s="4"/>
    </row>
    <row r="4350" spans="3:7" ht="16.5">
      <c r="C4350" s="3"/>
      <c r="G4350" s="4"/>
    </row>
    <row r="4351" spans="3:7" ht="16.5">
      <c r="C4351" s="3"/>
      <c r="G4351" s="4"/>
    </row>
    <row r="4352" spans="3:7" ht="16.5">
      <c r="C4352" s="3"/>
      <c r="G4352" s="4"/>
    </row>
    <row r="4353" spans="3:7" ht="16.5">
      <c r="C4353" s="3"/>
      <c r="G4353" s="4"/>
    </row>
    <row r="4354" spans="3:7" ht="16.5">
      <c r="C4354" s="3"/>
      <c r="G4354" s="4"/>
    </row>
    <row r="4355" spans="3:7" ht="16.5">
      <c r="C4355" s="3"/>
      <c r="G4355" s="4"/>
    </row>
    <row r="4356" spans="3:7" ht="16.5">
      <c r="C4356" s="3"/>
      <c r="G4356" s="4"/>
    </row>
    <row r="4357" spans="3:7" ht="16.5">
      <c r="C4357" s="3"/>
      <c r="G4357" s="4"/>
    </row>
    <row r="4358" spans="3:7" ht="16.5">
      <c r="C4358" s="3"/>
      <c r="G4358" s="4"/>
    </row>
    <row r="4359" spans="3:7" ht="16.5">
      <c r="C4359" s="3"/>
      <c r="G4359" s="4"/>
    </row>
    <row r="4360" spans="3:7" ht="16.5">
      <c r="C4360" s="3"/>
      <c r="G4360" s="4"/>
    </row>
    <row r="4361" spans="3:7" ht="16.5">
      <c r="C4361" s="3"/>
      <c r="G4361" s="4"/>
    </row>
    <row r="4362" spans="3:7" ht="16.5">
      <c r="C4362" s="3"/>
      <c r="G4362" s="4"/>
    </row>
    <row r="4363" spans="3:7" ht="16.5">
      <c r="C4363" s="3"/>
      <c r="G4363" s="4"/>
    </row>
    <row r="4364" spans="3:7" ht="16.5">
      <c r="C4364" s="3"/>
      <c r="G4364" s="4"/>
    </row>
    <row r="4365" spans="3:7" ht="16.5">
      <c r="C4365" s="3"/>
      <c r="G4365" s="4"/>
    </row>
    <row r="4366" spans="3:7" ht="16.5">
      <c r="C4366" s="3"/>
      <c r="G4366" s="4"/>
    </row>
    <row r="4367" spans="3:7" ht="16.5">
      <c r="C4367" s="3"/>
      <c r="G4367" s="4"/>
    </row>
    <row r="4368" spans="3:7" ht="16.5">
      <c r="C4368" s="3"/>
      <c r="G4368" s="4"/>
    </row>
    <row r="4369" spans="3:7" ht="16.5">
      <c r="C4369" s="3"/>
      <c r="G4369" s="4"/>
    </row>
    <row r="4370" spans="3:7" ht="16.5">
      <c r="C4370" s="3"/>
      <c r="G4370" s="4"/>
    </row>
    <row r="4371" spans="3:7" ht="16.5">
      <c r="C4371" s="3"/>
      <c r="G4371" s="4"/>
    </row>
    <row r="4372" spans="3:7" ht="16.5">
      <c r="C4372" s="3"/>
      <c r="G4372" s="4"/>
    </row>
    <row r="4373" spans="3:7" ht="16.5">
      <c r="C4373" s="3"/>
      <c r="G4373" s="4"/>
    </row>
    <row r="4374" spans="3:7" ht="16.5">
      <c r="C4374" s="3"/>
      <c r="G4374" s="4"/>
    </row>
    <row r="4375" spans="3:7" ht="16.5">
      <c r="C4375" s="3"/>
      <c r="G4375" s="4"/>
    </row>
    <row r="4376" spans="3:7" ht="16.5">
      <c r="C4376" s="3"/>
      <c r="G4376" s="4"/>
    </row>
    <row r="4377" spans="3:7" ht="16.5">
      <c r="C4377" s="3"/>
      <c r="G4377" s="4"/>
    </row>
    <row r="4378" spans="3:7" ht="16.5">
      <c r="C4378" s="3"/>
      <c r="G4378" s="4"/>
    </row>
    <row r="4379" spans="3:7" ht="16.5">
      <c r="C4379" s="3"/>
      <c r="G4379" s="4"/>
    </row>
    <row r="4380" spans="3:7" ht="16.5">
      <c r="C4380" s="3"/>
      <c r="G4380" s="4"/>
    </row>
    <row r="4381" spans="3:7" ht="16.5">
      <c r="C4381" s="3"/>
      <c r="G4381" s="4"/>
    </row>
    <row r="4382" spans="3:7" ht="16.5">
      <c r="C4382" s="3"/>
      <c r="G4382" s="4"/>
    </row>
    <row r="4383" spans="3:7" ht="16.5">
      <c r="C4383" s="3"/>
      <c r="G4383" s="4"/>
    </row>
    <row r="4384" spans="3:7" ht="16.5">
      <c r="C4384" s="3"/>
      <c r="G4384" s="4"/>
    </row>
    <row r="4385" spans="3:7" ht="16.5">
      <c r="C4385" s="3"/>
      <c r="G4385" s="4"/>
    </row>
    <row r="4386" spans="3:7" ht="16.5">
      <c r="C4386" s="3"/>
      <c r="G4386" s="4"/>
    </row>
    <row r="4387" spans="3:7" ht="16.5">
      <c r="C4387" s="3"/>
      <c r="G4387" s="4"/>
    </row>
    <row r="4388" spans="3:7" ht="16.5">
      <c r="C4388" s="3"/>
      <c r="G4388" s="4"/>
    </row>
    <row r="4389" spans="3:7" ht="16.5">
      <c r="C4389" s="3"/>
      <c r="G4389" s="4"/>
    </row>
    <row r="4390" spans="3:7" ht="16.5">
      <c r="C4390" s="3"/>
      <c r="G4390" s="4"/>
    </row>
    <row r="4391" spans="3:7" ht="16.5">
      <c r="C4391" s="3"/>
      <c r="G4391" s="4"/>
    </row>
    <row r="4392" spans="3:7" ht="16.5">
      <c r="C4392" s="3"/>
      <c r="G4392" s="4"/>
    </row>
    <row r="4393" spans="3:7" ht="16.5">
      <c r="C4393" s="3"/>
      <c r="G4393" s="4"/>
    </row>
    <row r="4394" spans="3:7" ht="16.5">
      <c r="C4394" s="3"/>
      <c r="G4394" s="4"/>
    </row>
    <row r="4395" spans="3:7" ht="16.5">
      <c r="C4395" s="3"/>
      <c r="G4395" s="4"/>
    </row>
    <row r="4396" spans="3:7" ht="16.5">
      <c r="C4396" s="3"/>
      <c r="G4396" s="4"/>
    </row>
    <row r="4397" spans="3:7" ht="16.5">
      <c r="C4397" s="3"/>
      <c r="G4397" s="4"/>
    </row>
    <row r="4398" spans="3:7" ht="16.5">
      <c r="C4398" s="3"/>
      <c r="G4398" s="4"/>
    </row>
    <row r="4399" spans="3:7" ht="16.5">
      <c r="C4399" s="3"/>
      <c r="G4399" s="4"/>
    </row>
    <row r="4400" spans="3:7" ht="16.5">
      <c r="C4400" s="3"/>
      <c r="G4400" s="4"/>
    </row>
    <row r="4401" spans="3:7" ht="16.5">
      <c r="C4401" s="3"/>
      <c r="G4401" s="4"/>
    </row>
    <row r="4402" spans="3:7" ht="16.5">
      <c r="C4402" s="3"/>
      <c r="G4402" s="4"/>
    </row>
    <row r="4403" spans="3:7" ht="16.5">
      <c r="C4403" s="3"/>
      <c r="G4403" s="4"/>
    </row>
    <row r="4404" spans="3:7" ht="16.5">
      <c r="C4404" s="3"/>
      <c r="G4404" s="4"/>
    </row>
    <row r="4405" spans="3:7" ht="16.5">
      <c r="C4405" s="3"/>
      <c r="G4405" s="4"/>
    </row>
    <row r="4406" spans="3:7" ht="16.5">
      <c r="C4406" s="3"/>
      <c r="G4406" s="4"/>
    </row>
    <row r="4407" spans="3:7" ht="16.5">
      <c r="C4407" s="3"/>
      <c r="G4407" s="4"/>
    </row>
    <row r="4408" spans="3:7" ht="16.5">
      <c r="C4408" s="3"/>
      <c r="G4408" s="4"/>
    </row>
    <row r="4409" spans="3:7" ht="16.5">
      <c r="C4409" s="3"/>
      <c r="G4409" s="4"/>
    </row>
    <row r="4410" spans="3:7" ht="16.5">
      <c r="C4410" s="3"/>
      <c r="G4410" s="4"/>
    </row>
    <row r="4411" spans="3:7" ht="16.5">
      <c r="C4411" s="3"/>
      <c r="G4411" s="4"/>
    </row>
    <row r="4412" spans="3:7" ht="16.5">
      <c r="C4412" s="3"/>
      <c r="G4412" s="4"/>
    </row>
    <row r="4413" spans="3:7" ht="16.5">
      <c r="C4413" s="3"/>
      <c r="G4413" s="4"/>
    </row>
    <row r="4414" spans="3:7" ht="16.5">
      <c r="C4414" s="3"/>
      <c r="G4414" s="4"/>
    </row>
    <row r="4415" spans="3:7" ht="16.5">
      <c r="C4415" s="3"/>
      <c r="G4415" s="4"/>
    </row>
    <row r="4416" spans="3:7" ht="16.5">
      <c r="C4416" s="3"/>
      <c r="G4416" s="4"/>
    </row>
    <row r="4417" spans="3:7" ht="16.5">
      <c r="C4417" s="3"/>
      <c r="G4417" s="4"/>
    </row>
    <row r="4418" spans="3:7" ht="16.5">
      <c r="C4418" s="3"/>
      <c r="G4418" s="4"/>
    </row>
    <row r="4419" spans="3:7" ht="16.5">
      <c r="C4419" s="3"/>
      <c r="G4419" s="4"/>
    </row>
    <row r="4420" spans="3:7" ht="16.5">
      <c r="C4420" s="3"/>
      <c r="G4420" s="4"/>
    </row>
    <row r="4421" spans="3:7" ht="16.5">
      <c r="C4421" s="3"/>
      <c r="G4421" s="4"/>
    </row>
    <row r="4422" spans="3:7" ht="16.5">
      <c r="C4422" s="3"/>
      <c r="G4422" s="4"/>
    </row>
    <row r="4423" spans="3:7" ht="16.5">
      <c r="C4423" s="3"/>
      <c r="G4423" s="4"/>
    </row>
    <row r="4424" spans="3:7" ht="16.5">
      <c r="C4424" s="3"/>
      <c r="G4424" s="4"/>
    </row>
    <row r="4425" spans="3:7" ht="16.5">
      <c r="C4425" s="3"/>
      <c r="G4425" s="4"/>
    </row>
    <row r="4426" spans="3:7" ht="16.5">
      <c r="C4426" s="3"/>
      <c r="G4426" s="4"/>
    </row>
    <row r="4427" spans="3:7" ht="16.5">
      <c r="C4427" s="3"/>
      <c r="G4427" s="4"/>
    </row>
    <row r="4428" spans="3:7" ht="16.5">
      <c r="C4428" s="3"/>
      <c r="G4428" s="4"/>
    </row>
    <row r="4429" spans="3:7" ht="16.5">
      <c r="C4429" s="3"/>
      <c r="G4429" s="4"/>
    </row>
    <row r="4430" spans="3:7" ht="16.5">
      <c r="C4430" s="3"/>
      <c r="G4430" s="4"/>
    </row>
    <row r="4431" spans="3:7" ht="16.5">
      <c r="C4431" s="3"/>
      <c r="G4431" s="4"/>
    </row>
    <row r="4432" spans="3:7" ht="16.5">
      <c r="C4432" s="3"/>
      <c r="G4432" s="4"/>
    </row>
    <row r="4433" spans="3:7" ht="16.5">
      <c r="C4433" s="3"/>
      <c r="G4433" s="4"/>
    </row>
    <row r="4434" spans="3:7" ht="16.5">
      <c r="C4434" s="3"/>
      <c r="G4434" s="4"/>
    </row>
    <row r="4435" spans="3:7" ht="16.5">
      <c r="C4435" s="3"/>
      <c r="G4435" s="4"/>
    </row>
    <row r="4436" spans="3:7" ht="16.5">
      <c r="C4436" s="3"/>
      <c r="G4436" s="4"/>
    </row>
    <row r="4437" spans="3:7" ht="16.5">
      <c r="C4437" s="3"/>
      <c r="G4437" s="4"/>
    </row>
    <row r="4438" spans="3:7" ht="16.5">
      <c r="C4438" s="3"/>
      <c r="G4438" s="4"/>
    </row>
    <row r="4439" spans="3:7" ht="16.5">
      <c r="C4439" s="3"/>
      <c r="G4439" s="4"/>
    </row>
    <row r="4440" spans="3:7" ht="16.5">
      <c r="C4440" s="3"/>
      <c r="G4440" s="4"/>
    </row>
    <row r="4441" spans="3:7" ht="16.5">
      <c r="C4441" s="3"/>
      <c r="G4441" s="4"/>
    </row>
    <row r="4442" spans="3:7" ht="16.5">
      <c r="C4442" s="3"/>
      <c r="G4442" s="4"/>
    </row>
    <row r="4443" spans="3:7" ht="16.5">
      <c r="C4443" s="3"/>
      <c r="G4443" s="4"/>
    </row>
    <row r="4444" spans="3:7" ht="16.5">
      <c r="C4444" s="3"/>
      <c r="G4444" s="4"/>
    </row>
    <row r="4445" spans="3:7" ht="16.5">
      <c r="C4445" s="3"/>
      <c r="G4445" s="4"/>
    </row>
    <row r="4446" spans="3:7" ht="16.5">
      <c r="C4446" s="3"/>
      <c r="G4446" s="4"/>
    </row>
    <row r="4447" spans="3:7" ht="16.5">
      <c r="C4447" s="3"/>
      <c r="G4447" s="4"/>
    </row>
    <row r="4448" spans="3:7" ht="16.5">
      <c r="C4448" s="3"/>
      <c r="G4448" s="4"/>
    </row>
    <row r="4449" spans="3:7" ht="16.5">
      <c r="C4449" s="3"/>
      <c r="G4449" s="4"/>
    </row>
    <row r="4450" spans="3:7" ht="16.5">
      <c r="C4450" s="3"/>
      <c r="G4450" s="4"/>
    </row>
    <row r="4451" spans="3:7" ht="16.5">
      <c r="C4451" s="3"/>
      <c r="G4451" s="4"/>
    </row>
    <row r="4452" spans="3:7" ht="16.5">
      <c r="C4452" s="3"/>
      <c r="G4452" s="4"/>
    </row>
    <row r="4453" spans="3:7" ht="16.5">
      <c r="C4453" s="3"/>
      <c r="G4453" s="4"/>
    </row>
    <row r="4454" spans="3:7" ht="16.5">
      <c r="C4454" s="3"/>
      <c r="G4454" s="4"/>
    </row>
    <row r="4455" spans="3:7" ht="16.5">
      <c r="C4455" s="3"/>
      <c r="G4455" s="4"/>
    </row>
    <row r="4456" spans="3:7" ht="16.5">
      <c r="C4456" s="3"/>
      <c r="G4456" s="4"/>
    </row>
    <row r="4457" spans="3:7" ht="16.5">
      <c r="C4457" s="3"/>
      <c r="G4457" s="4"/>
    </row>
    <row r="4458" spans="3:7" ht="16.5">
      <c r="C4458" s="3"/>
      <c r="G4458" s="4"/>
    </row>
    <row r="4459" spans="3:7" ht="16.5">
      <c r="C4459" s="3"/>
      <c r="G4459" s="4"/>
    </row>
    <row r="4460" spans="3:7" ht="16.5">
      <c r="C4460" s="3"/>
      <c r="G4460" s="4"/>
    </row>
    <row r="4461" spans="3:7" ht="16.5">
      <c r="C4461" s="3"/>
      <c r="G4461" s="4"/>
    </row>
    <row r="4462" spans="3:7" ht="16.5">
      <c r="C4462" s="3"/>
      <c r="G4462" s="4"/>
    </row>
    <row r="4463" spans="3:7" ht="16.5">
      <c r="C4463" s="3"/>
      <c r="G4463" s="4"/>
    </row>
    <row r="4464" spans="3:7" ht="16.5">
      <c r="C4464" s="3"/>
      <c r="G4464" s="4"/>
    </row>
    <row r="4465" spans="3:7" ht="16.5">
      <c r="C4465" s="3"/>
      <c r="G4465" s="4"/>
    </row>
    <row r="4466" spans="3:7" ht="16.5">
      <c r="C4466" s="3"/>
      <c r="G4466" s="4"/>
    </row>
    <row r="4467" spans="3:7" ht="16.5">
      <c r="C4467" s="3"/>
      <c r="G4467" s="4"/>
    </row>
    <row r="4468" spans="3:7" ht="16.5">
      <c r="C4468" s="3"/>
      <c r="G4468" s="4"/>
    </row>
    <row r="4469" spans="3:7" ht="16.5">
      <c r="C4469" s="3"/>
      <c r="G4469" s="4"/>
    </row>
    <row r="4470" spans="3:7" ht="16.5">
      <c r="C4470" s="3"/>
      <c r="G4470" s="4"/>
    </row>
    <row r="4471" spans="3:7" ht="16.5">
      <c r="C4471" s="3"/>
      <c r="G4471" s="4"/>
    </row>
    <row r="4472" spans="3:7" ht="16.5">
      <c r="C4472" s="3"/>
      <c r="G4472" s="4"/>
    </row>
    <row r="4473" spans="3:7" ht="16.5">
      <c r="C4473" s="3"/>
      <c r="G4473" s="4"/>
    </row>
    <row r="4474" spans="3:7" ht="16.5">
      <c r="C4474" s="3"/>
      <c r="G4474" s="4"/>
    </row>
    <row r="4475" spans="3:7" ht="16.5">
      <c r="C4475" s="3"/>
      <c r="G4475" s="4"/>
    </row>
    <row r="4476" spans="3:7" ht="16.5">
      <c r="C4476" s="3"/>
      <c r="G4476" s="4"/>
    </row>
    <row r="4477" spans="3:7" ht="16.5">
      <c r="C4477" s="3"/>
      <c r="G4477" s="4"/>
    </row>
    <row r="4478" spans="3:7" ht="16.5">
      <c r="C4478" s="3"/>
      <c r="G4478" s="4"/>
    </row>
    <row r="4479" spans="3:7" ht="16.5">
      <c r="C4479" s="3"/>
      <c r="G4479" s="4"/>
    </row>
    <row r="4480" spans="3:7" ht="16.5">
      <c r="C4480" s="3"/>
      <c r="G4480" s="4"/>
    </row>
    <row r="4481" spans="3:7" ht="16.5">
      <c r="C4481" s="3"/>
      <c r="G4481" s="4"/>
    </row>
    <row r="4482" spans="3:7" ht="16.5">
      <c r="C4482" s="3"/>
      <c r="G4482" s="4"/>
    </row>
    <row r="4483" spans="3:7" ht="16.5">
      <c r="C4483" s="3"/>
      <c r="G4483" s="4"/>
    </row>
    <row r="4484" spans="3:7" ht="16.5">
      <c r="C4484" s="3"/>
      <c r="G4484" s="4"/>
    </row>
    <row r="4485" spans="3:7" ht="16.5">
      <c r="C4485" s="3"/>
      <c r="G4485" s="4"/>
    </row>
    <row r="4486" spans="3:7" ht="16.5">
      <c r="C4486" s="3"/>
      <c r="G4486" s="4"/>
    </row>
    <row r="4487" spans="3:7" ht="16.5">
      <c r="C4487" s="3"/>
      <c r="G4487" s="4"/>
    </row>
    <row r="4488" spans="3:7" ht="16.5">
      <c r="C4488" s="3"/>
      <c r="G4488" s="4"/>
    </row>
    <row r="4489" spans="3:7" ht="16.5">
      <c r="C4489" s="3"/>
      <c r="G4489" s="4"/>
    </row>
    <row r="4490" spans="3:7" ht="16.5">
      <c r="C4490" s="3"/>
      <c r="G4490" s="4"/>
    </row>
    <row r="4491" spans="3:7" ht="16.5">
      <c r="C4491" s="3"/>
      <c r="G4491" s="4"/>
    </row>
    <row r="4492" spans="3:7" ht="16.5">
      <c r="C4492" s="3"/>
      <c r="G4492" s="4"/>
    </row>
    <row r="4493" spans="3:7" ht="16.5">
      <c r="C4493" s="3"/>
      <c r="G4493" s="4"/>
    </row>
    <row r="4494" spans="3:7" ht="16.5">
      <c r="C4494" s="3"/>
      <c r="G4494" s="4"/>
    </row>
    <row r="4495" spans="3:7" ht="16.5">
      <c r="C4495" s="3"/>
      <c r="G4495" s="4"/>
    </row>
    <row r="4496" spans="3:7" ht="16.5">
      <c r="C4496" s="3"/>
      <c r="G4496" s="4"/>
    </row>
    <row r="4497" spans="3:7" ht="16.5">
      <c r="C4497" s="3"/>
      <c r="G4497" s="4"/>
    </row>
    <row r="4498" spans="3:7" ht="16.5">
      <c r="C4498" s="3"/>
      <c r="G4498" s="4"/>
    </row>
    <row r="4499" spans="3:7" ht="16.5">
      <c r="C4499" s="3"/>
      <c r="G4499" s="4"/>
    </row>
    <row r="4500" spans="3:7" ht="16.5">
      <c r="C4500" s="3"/>
      <c r="G4500" s="4"/>
    </row>
    <row r="4501" spans="3:7" ht="16.5">
      <c r="C4501" s="3"/>
      <c r="G4501" s="4"/>
    </row>
    <row r="4502" spans="3:7" ht="16.5">
      <c r="C4502" s="3"/>
      <c r="G4502" s="4"/>
    </row>
    <row r="4503" spans="3:7" ht="16.5">
      <c r="C4503" s="3"/>
      <c r="G4503" s="4"/>
    </row>
    <row r="4504" spans="3:7" ht="16.5">
      <c r="C4504" s="3"/>
      <c r="G4504" s="4"/>
    </row>
    <row r="4505" spans="3:7" ht="16.5">
      <c r="C4505" s="3"/>
      <c r="G4505" s="4"/>
    </row>
    <row r="4506" spans="3:7" ht="16.5">
      <c r="C4506" s="3"/>
      <c r="G4506" s="4"/>
    </row>
    <row r="4507" spans="3:7" ht="16.5">
      <c r="C4507" s="3"/>
      <c r="G4507" s="4"/>
    </row>
    <row r="4508" spans="3:7" ht="16.5">
      <c r="C4508" s="3"/>
      <c r="G4508" s="4"/>
    </row>
    <row r="4509" spans="3:7" ht="16.5">
      <c r="C4509" s="3"/>
      <c r="G4509" s="4"/>
    </row>
    <row r="4510" spans="3:7" ht="16.5">
      <c r="C4510" s="3"/>
      <c r="G4510" s="4"/>
    </row>
    <row r="4511" spans="3:7" ht="16.5">
      <c r="C4511" s="3"/>
      <c r="G4511" s="4"/>
    </row>
    <row r="4512" spans="3:7" ht="16.5">
      <c r="C4512" s="3"/>
      <c r="G4512" s="4"/>
    </row>
    <row r="4513" spans="3:7" ht="16.5">
      <c r="C4513" s="3"/>
      <c r="G4513" s="4"/>
    </row>
    <row r="4514" spans="3:7" ht="16.5">
      <c r="C4514" s="3"/>
      <c r="G4514" s="4"/>
    </row>
    <row r="4515" spans="3:7" ht="16.5">
      <c r="C4515" s="3"/>
      <c r="G4515" s="4"/>
    </row>
    <row r="4516" spans="3:7" ht="16.5">
      <c r="C4516" s="3"/>
      <c r="G4516" s="4"/>
    </row>
    <row r="4517" spans="3:7" ht="16.5">
      <c r="C4517" s="3"/>
      <c r="G4517" s="4"/>
    </row>
    <row r="4518" spans="3:7" ht="16.5">
      <c r="C4518" s="3"/>
      <c r="G4518" s="4"/>
    </row>
    <row r="4519" spans="3:7" ht="16.5">
      <c r="C4519" s="3"/>
      <c r="G4519" s="4"/>
    </row>
    <row r="4520" spans="3:7" ht="16.5">
      <c r="C4520" s="3"/>
      <c r="G4520" s="4"/>
    </row>
    <row r="4521" spans="3:7" ht="16.5">
      <c r="C4521" s="3"/>
      <c r="G4521" s="4"/>
    </row>
    <row r="4522" spans="3:7" ht="16.5">
      <c r="C4522" s="3"/>
      <c r="G4522" s="4"/>
    </row>
    <row r="4523" spans="3:7" ht="16.5">
      <c r="C4523" s="3"/>
      <c r="G4523" s="4"/>
    </row>
    <row r="4524" spans="3:7" ht="16.5">
      <c r="C4524" s="3"/>
      <c r="G4524" s="4"/>
    </row>
    <row r="4525" spans="3:7" ht="16.5">
      <c r="C4525" s="3"/>
      <c r="G4525" s="4"/>
    </row>
    <row r="4526" spans="3:7" ht="16.5">
      <c r="C4526" s="3"/>
      <c r="G4526" s="4"/>
    </row>
    <row r="4527" spans="3:7" ht="16.5">
      <c r="C4527" s="3"/>
      <c r="G4527" s="4"/>
    </row>
    <row r="4528" spans="3:7" ht="16.5">
      <c r="C4528" s="3"/>
      <c r="G4528" s="4"/>
    </row>
    <row r="4529" spans="3:7" ht="16.5">
      <c r="C4529" s="3"/>
      <c r="G4529" s="4"/>
    </row>
    <row r="4530" spans="3:7" ht="16.5">
      <c r="C4530" s="3"/>
      <c r="G4530" s="4"/>
    </row>
    <row r="4531" spans="3:7" ht="16.5">
      <c r="C4531" s="3"/>
      <c r="G4531" s="4"/>
    </row>
    <row r="4532" spans="3:7" ht="16.5">
      <c r="C4532" s="3"/>
      <c r="G4532" s="4"/>
    </row>
    <row r="4533" spans="3:7" ht="16.5">
      <c r="C4533" s="3"/>
      <c r="G4533" s="4"/>
    </row>
    <row r="4534" spans="3:7" ht="16.5">
      <c r="C4534" s="3"/>
      <c r="G4534" s="4"/>
    </row>
    <row r="4535" spans="3:7" ht="16.5">
      <c r="C4535" s="3"/>
      <c r="G4535" s="4"/>
    </row>
    <row r="4536" spans="3:7" ht="16.5">
      <c r="C4536" s="3"/>
      <c r="G4536" s="4"/>
    </row>
    <row r="4537" spans="3:7" ht="16.5">
      <c r="C4537" s="3"/>
      <c r="G4537" s="4"/>
    </row>
    <row r="4538" spans="3:7" ht="16.5">
      <c r="C4538" s="3"/>
      <c r="G4538" s="4"/>
    </row>
    <row r="4539" spans="3:7" ht="16.5">
      <c r="C4539" s="3"/>
      <c r="G4539" s="4"/>
    </row>
    <row r="4540" spans="3:7" ht="16.5">
      <c r="C4540" s="3"/>
      <c r="G4540" s="4"/>
    </row>
    <row r="4541" spans="3:7" ht="16.5">
      <c r="C4541" s="3"/>
      <c r="G4541" s="4"/>
    </row>
    <row r="4542" spans="3:7" ht="16.5">
      <c r="C4542" s="3"/>
      <c r="G4542" s="4"/>
    </row>
    <row r="4543" spans="3:7" ht="16.5">
      <c r="C4543" s="3"/>
      <c r="G4543" s="4"/>
    </row>
    <row r="4544" spans="3:7" ht="16.5">
      <c r="C4544" s="3"/>
      <c r="G4544" s="4"/>
    </row>
    <row r="4545" spans="3:7" ht="16.5">
      <c r="C4545" s="3"/>
      <c r="G4545" s="4"/>
    </row>
    <row r="4546" spans="3:7" ht="16.5">
      <c r="C4546" s="3"/>
      <c r="G4546" s="4"/>
    </row>
    <row r="4547" spans="3:7" ht="16.5">
      <c r="C4547" s="3"/>
      <c r="G4547" s="4"/>
    </row>
    <row r="4548" spans="3:7" ht="16.5">
      <c r="C4548" s="3"/>
      <c r="G4548" s="4"/>
    </row>
    <row r="4549" spans="3:7" ht="16.5">
      <c r="C4549" s="3"/>
      <c r="G4549" s="4"/>
    </row>
    <row r="4550" spans="3:7" ht="16.5">
      <c r="C4550" s="3"/>
      <c r="G4550" s="4"/>
    </row>
    <row r="4551" spans="3:7" ht="16.5">
      <c r="C4551" s="3"/>
      <c r="G4551" s="4"/>
    </row>
    <row r="4552" spans="3:7" ht="16.5">
      <c r="C4552" s="3"/>
      <c r="G4552" s="4"/>
    </row>
    <row r="4553" spans="3:7" ht="16.5">
      <c r="C4553" s="3"/>
      <c r="G4553" s="4"/>
    </row>
    <row r="4554" spans="3:7" ht="16.5">
      <c r="C4554" s="3"/>
      <c r="G4554" s="4"/>
    </row>
    <row r="4555" spans="3:7" ht="16.5">
      <c r="C4555" s="3"/>
      <c r="G4555" s="4"/>
    </row>
    <row r="4556" spans="3:7" ht="16.5">
      <c r="C4556" s="3"/>
      <c r="G4556" s="4"/>
    </row>
    <row r="4557" spans="3:7" ht="16.5">
      <c r="C4557" s="3"/>
      <c r="G4557" s="4"/>
    </row>
    <row r="4558" spans="3:7" ht="16.5">
      <c r="C4558" s="3"/>
      <c r="G4558" s="4"/>
    </row>
    <row r="4559" spans="3:7" ht="16.5">
      <c r="C4559" s="3"/>
      <c r="G4559" s="4"/>
    </row>
    <row r="4560" spans="3:7" ht="16.5">
      <c r="C4560" s="3"/>
      <c r="G4560" s="4"/>
    </row>
    <row r="4561" spans="3:7" ht="16.5">
      <c r="C4561" s="3"/>
      <c r="G4561" s="4"/>
    </row>
    <row r="4562" spans="3:7" ht="16.5">
      <c r="C4562" s="3"/>
      <c r="G4562" s="4"/>
    </row>
    <row r="4563" spans="3:7" ht="16.5">
      <c r="C4563" s="3"/>
      <c r="G4563" s="4"/>
    </row>
    <row r="4564" spans="3:7" ht="16.5">
      <c r="C4564" s="3"/>
      <c r="G4564" s="4"/>
    </row>
    <row r="4565" spans="3:7" ht="16.5">
      <c r="C4565" s="3"/>
      <c r="G4565" s="4"/>
    </row>
    <row r="4566" spans="3:7" ht="16.5">
      <c r="C4566" s="3"/>
      <c r="G4566" s="4"/>
    </row>
    <row r="4567" spans="3:7" ht="16.5">
      <c r="C4567" s="3"/>
      <c r="G4567" s="4"/>
    </row>
    <row r="4568" spans="3:7" ht="16.5">
      <c r="C4568" s="3"/>
      <c r="G4568" s="4"/>
    </row>
    <row r="4569" spans="3:7" ht="16.5">
      <c r="C4569" s="3"/>
      <c r="G4569" s="4"/>
    </row>
    <row r="4570" spans="3:7" ht="16.5">
      <c r="C4570" s="3"/>
      <c r="G4570" s="4"/>
    </row>
    <row r="4571" spans="3:7" ht="16.5">
      <c r="C4571" s="3"/>
      <c r="G4571" s="4"/>
    </row>
    <row r="4572" spans="3:7" ht="16.5">
      <c r="C4572" s="3"/>
      <c r="G4572" s="4"/>
    </row>
    <row r="4573" spans="3:7" ht="16.5">
      <c r="C4573" s="3"/>
      <c r="G4573" s="4"/>
    </row>
    <row r="4574" spans="3:7" ht="16.5">
      <c r="C4574" s="3"/>
      <c r="G4574" s="4"/>
    </row>
    <row r="4575" spans="3:7" ht="16.5">
      <c r="C4575" s="3"/>
      <c r="G4575" s="4"/>
    </row>
    <row r="4576" spans="3:7" ht="16.5">
      <c r="C4576" s="3"/>
      <c r="G4576" s="4"/>
    </row>
    <row r="4577" spans="3:7" ht="16.5">
      <c r="C4577" s="3"/>
      <c r="G4577" s="4"/>
    </row>
    <row r="4578" spans="3:7" ht="16.5">
      <c r="C4578" s="3"/>
      <c r="G4578" s="4"/>
    </row>
    <row r="4579" spans="3:7" ht="16.5">
      <c r="C4579" s="3"/>
      <c r="G4579" s="4"/>
    </row>
    <row r="4580" spans="3:7" ht="16.5">
      <c r="C4580" s="3"/>
      <c r="G4580" s="4"/>
    </row>
    <row r="4581" spans="3:7" ht="16.5">
      <c r="C4581" s="3"/>
      <c r="G4581" s="4"/>
    </row>
    <row r="4582" spans="3:7" ht="16.5">
      <c r="C4582" s="3"/>
      <c r="G4582" s="4"/>
    </row>
    <row r="4583" spans="3:7" ht="16.5">
      <c r="C4583" s="3"/>
      <c r="G4583" s="4"/>
    </row>
    <row r="4584" spans="3:7" ht="16.5">
      <c r="C4584" s="3"/>
      <c r="G4584" s="4"/>
    </row>
    <row r="4585" spans="3:7" ht="16.5">
      <c r="C4585" s="3"/>
      <c r="G4585" s="4"/>
    </row>
    <row r="4586" spans="3:7" ht="16.5">
      <c r="C4586" s="3"/>
      <c r="G4586" s="4"/>
    </row>
    <row r="4587" spans="3:7" ht="16.5">
      <c r="C4587" s="3"/>
      <c r="G4587" s="4"/>
    </row>
    <row r="4588" spans="3:7" ht="16.5">
      <c r="C4588" s="3"/>
      <c r="G4588" s="4"/>
    </row>
    <row r="4589" spans="3:7" ht="16.5">
      <c r="C4589" s="3"/>
      <c r="G4589" s="4"/>
    </row>
    <row r="4590" spans="3:7" ht="16.5">
      <c r="C4590" s="3"/>
      <c r="G4590" s="4"/>
    </row>
    <row r="4591" spans="3:7" ht="16.5">
      <c r="C4591" s="3"/>
      <c r="G4591" s="4"/>
    </row>
    <row r="4592" spans="3:7" ht="16.5">
      <c r="C4592" s="3"/>
      <c r="G4592" s="4"/>
    </row>
    <row r="4593" spans="3:7" ht="16.5">
      <c r="C4593" s="3"/>
      <c r="G4593" s="4"/>
    </row>
    <row r="4594" spans="3:7" ht="16.5">
      <c r="C4594" s="3"/>
      <c r="G4594" s="4"/>
    </row>
    <row r="4595" spans="3:7" ht="16.5">
      <c r="C4595" s="3"/>
      <c r="G4595" s="4"/>
    </row>
    <row r="4596" spans="3:7" ht="16.5">
      <c r="C4596" s="3"/>
      <c r="G4596" s="4"/>
    </row>
    <row r="4597" spans="3:7" ht="16.5">
      <c r="C4597" s="3"/>
      <c r="G4597" s="4"/>
    </row>
    <row r="4598" spans="3:7" ht="16.5">
      <c r="C4598" s="3"/>
      <c r="G4598" s="4"/>
    </row>
    <row r="4599" spans="3:7" ht="16.5">
      <c r="C4599" s="3"/>
      <c r="G4599" s="4"/>
    </row>
    <row r="4600" spans="3:7" ht="16.5">
      <c r="C4600" s="3"/>
      <c r="G4600" s="4"/>
    </row>
    <row r="4601" spans="3:7" ht="16.5">
      <c r="C4601" s="3"/>
      <c r="G4601" s="4"/>
    </row>
    <row r="4602" spans="3:7" ht="16.5">
      <c r="C4602" s="3"/>
      <c r="G4602" s="4"/>
    </row>
    <row r="4603" spans="3:7" ht="16.5">
      <c r="C4603" s="3"/>
      <c r="G4603" s="4"/>
    </row>
    <row r="4604" spans="3:7" ht="16.5">
      <c r="C4604" s="3"/>
      <c r="G4604" s="4"/>
    </row>
    <row r="4605" spans="3:7" ht="16.5">
      <c r="C4605" s="3"/>
      <c r="G4605" s="4"/>
    </row>
    <row r="4606" spans="3:7" ht="16.5">
      <c r="C4606" s="3"/>
      <c r="G4606" s="4"/>
    </row>
    <row r="4607" spans="3:7" ht="16.5">
      <c r="C4607" s="3"/>
      <c r="G4607" s="4"/>
    </row>
    <row r="4608" spans="3:7" ht="16.5">
      <c r="C4608" s="3"/>
      <c r="G4608" s="4"/>
    </row>
    <row r="4609" spans="3:7" ht="16.5">
      <c r="C4609" s="3"/>
      <c r="G4609" s="4"/>
    </row>
    <row r="4610" spans="3:7" ht="16.5">
      <c r="C4610" s="3"/>
      <c r="G4610" s="4"/>
    </row>
    <row r="4611" spans="3:7" ht="16.5">
      <c r="C4611" s="3"/>
      <c r="G4611" s="4"/>
    </row>
    <row r="4612" spans="3:7" ht="16.5">
      <c r="C4612" s="3"/>
      <c r="G4612" s="4"/>
    </row>
    <row r="4613" spans="3:7" ht="16.5">
      <c r="C4613" s="3"/>
      <c r="G4613" s="4"/>
    </row>
    <row r="4614" spans="3:7" ht="16.5">
      <c r="C4614" s="3"/>
      <c r="G4614" s="4"/>
    </row>
    <row r="4615" spans="3:7" ht="16.5">
      <c r="C4615" s="3"/>
      <c r="G4615" s="4"/>
    </row>
    <row r="4616" spans="3:7" ht="16.5">
      <c r="C4616" s="3"/>
      <c r="G4616" s="4"/>
    </row>
    <row r="4617" spans="3:7" ht="16.5">
      <c r="C4617" s="3"/>
      <c r="G4617" s="4"/>
    </row>
    <row r="4618" spans="3:7" ht="16.5">
      <c r="C4618" s="3"/>
      <c r="G4618" s="4"/>
    </row>
    <row r="4619" spans="3:7" ht="16.5">
      <c r="C4619" s="3"/>
      <c r="G4619" s="4"/>
    </row>
    <row r="4620" spans="3:7" ht="16.5">
      <c r="C4620" s="3"/>
      <c r="G4620" s="4"/>
    </row>
    <row r="4621" spans="3:7" ht="16.5">
      <c r="C4621" s="3"/>
      <c r="G4621" s="4"/>
    </row>
    <row r="4622" spans="3:7" ht="16.5">
      <c r="C4622" s="3"/>
      <c r="G4622" s="4"/>
    </row>
    <row r="4623" spans="3:7" ht="16.5">
      <c r="C4623" s="3"/>
      <c r="G4623" s="4"/>
    </row>
    <row r="4624" spans="3:7" ht="16.5">
      <c r="C4624" s="3"/>
      <c r="G4624" s="4"/>
    </row>
    <row r="4625" spans="3:7" ht="16.5">
      <c r="C4625" s="3"/>
      <c r="G4625" s="4"/>
    </row>
    <row r="4626" spans="3:7" ht="16.5">
      <c r="C4626" s="3"/>
      <c r="G4626" s="4"/>
    </row>
    <row r="4627" spans="3:7" ht="16.5">
      <c r="C4627" s="3"/>
      <c r="G4627" s="4"/>
    </row>
    <row r="4628" spans="3:7" ht="16.5">
      <c r="C4628" s="3"/>
      <c r="G4628" s="4"/>
    </row>
    <row r="4629" spans="3:7" ht="16.5">
      <c r="C4629" s="3"/>
      <c r="G4629" s="4"/>
    </row>
    <row r="4630" spans="3:7" ht="16.5">
      <c r="C4630" s="3"/>
      <c r="G4630" s="4"/>
    </row>
    <row r="4631" spans="3:7" ht="16.5">
      <c r="C4631" s="3"/>
      <c r="G4631" s="4"/>
    </row>
    <row r="4632" spans="3:7" ht="16.5">
      <c r="C4632" s="3"/>
      <c r="G4632" s="4"/>
    </row>
    <row r="4633" spans="3:7" ht="16.5">
      <c r="C4633" s="3"/>
      <c r="G4633" s="4"/>
    </row>
    <row r="4634" spans="3:7" ht="16.5">
      <c r="C4634" s="3"/>
      <c r="G4634" s="4"/>
    </row>
    <row r="4635" spans="3:7" ht="16.5">
      <c r="C4635" s="3"/>
      <c r="G4635" s="4"/>
    </row>
    <row r="4636" spans="3:7" ht="16.5">
      <c r="C4636" s="3"/>
      <c r="G4636" s="4"/>
    </row>
    <row r="4637" spans="3:7" ht="16.5">
      <c r="C4637" s="3"/>
      <c r="G4637" s="4"/>
    </row>
    <row r="4638" spans="3:7" ht="16.5">
      <c r="C4638" s="3"/>
      <c r="G4638" s="4"/>
    </row>
    <row r="4639" spans="3:7" ht="16.5">
      <c r="C4639" s="3"/>
      <c r="G4639" s="4"/>
    </row>
    <row r="4640" spans="3:7" ht="16.5">
      <c r="C4640" s="3"/>
      <c r="G4640" s="4"/>
    </row>
    <row r="4641" spans="3:7" ht="16.5">
      <c r="C4641" s="3"/>
      <c r="G4641" s="4"/>
    </row>
    <row r="4642" spans="3:7" ht="16.5">
      <c r="C4642" s="3"/>
      <c r="G4642" s="4"/>
    </row>
    <row r="4643" spans="3:7" ht="16.5">
      <c r="C4643" s="3"/>
      <c r="G4643" s="4"/>
    </row>
    <row r="4644" spans="3:7" ht="16.5">
      <c r="C4644" s="3"/>
      <c r="G4644" s="4"/>
    </row>
    <row r="4645" spans="3:7" ht="16.5">
      <c r="C4645" s="3"/>
      <c r="G4645" s="4"/>
    </row>
    <row r="4646" spans="3:7" ht="16.5">
      <c r="C4646" s="3"/>
      <c r="G4646" s="4"/>
    </row>
    <row r="4647" spans="3:7" ht="16.5">
      <c r="C4647" s="3"/>
      <c r="G4647" s="4"/>
    </row>
    <row r="4648" spans="3:7" ht="16.5">
      <c r="C4648" s="3"/>
      <c r="G4648" s="4"/>
    </row>
    <row r="4649" spans="3:7" ht="16.5">
      <c r="C4649" s="3"/>
      <c r="G4649" s="4"/>
    </row>
    <row r="4650" spans="3:7" ht="16.5">
      <c r="C4650" s="3"/>
      <c r="G4650" s="4"/>
    </row>
    <row r="4651" spans="3:7" ht="16.5">
      <c r="C4651" s="3"/>
      <c r="G4651" s="4"/>
    </row>
    <row r="4652" spans="3:7" ht="16.5">
      <c r="C4652" s="3"/>
      <c r="G4652" s="4"/>
    </row>
    <row r="4653" spans="3:7" ht="16.5">
      <c r="C4653" s="3"/>
      <c r="G4653" s="4"/>
    </row>
    <row r="4654" spans="3:7" ht="16.5">
      <c r="C4654" s="3"/>
      <c r="G4654" s="4"/>
    </row>
    <row r="4655" spans="3:7" ht="16.5">
      <c r="C4655" s="3"/>
      <c r="G4655" s="4"/>
    </row>
    <row r="4656" spans="3:7" ht="16.5">
      <c r="C4656" s="3"/>
      <c r="G4656" s="4"/>
    </row>
    <row r="4657" spans="3:7" ht="16.5">
      <c r="C4657" s="3"/>
      <c r="G4657" s="4"/>
    </row>
    <row r="4658" spans="3:7" ht="16.5">
      <c r="C4658" s="3"/>
      <c r="G4658" s="4"/>
    </row>
    <row r="4659" spans="3:7" ht="16.5">
      <c r="C4659" s="3"/>
      <c r="G4659" s="4"/>
    </row>
    <row r="4660" spans="3:7" ht="16.5">
      <c r="C4660" s="3"/>
      <c r="G4660" s="4"/>
    </row>
    <row r="4661" spans="3:7" ht="16.5">
      <c r="C4661" s="3"/>
      <c r="G4661" s="4"/>
    </row>
    <row r="4662" spans="3:7" ht="16.5">
      <c r="C4662" s="3"/>
      <c r="G4662" s="4"/>
    </row>
    <row r="4663" spans="3:7" ht="16.5">
      <c r="C4663" s="3"/>
      <c r="G4663" s="4"/>
    </row>
    <row r="4664" spans="3:7" ht="16.5">
      <c r="C4664" s="3"/>
      <c r="G4664" s="4"/>
    </row>
    <row r="4665" spans="3:7" ht="16.5">
      <c r="C4665" s="3"/>
      <c r="G4665" s="4"/>
    </row>
    <row r="4666" spans="3:7" ht="16.5">
      <c r="C4666" s="3"/>
      <c r="G4666" s="4"/>
    </row>
    <row r="4667" spans="3:7" ht="16.5">
      <c r="C4667" s="3"/>
      <c r="G4667" s="4"/>
    </row>
    <row r="4668" spans="3:7" ht="16.5">
      <c r="C4668" s="3"/>
      <c r="G4668" s="4"/>
    </row>
    <row r="4669" spans="3:7" ht="16.5">
      <c r="C4669" s="3"/>
      <c r="G4669" s="4"/>
    </row>
    <row r="4670" spans="3:7" ht="16.5">
      <c r="C4670" s="3"/>
      <c r="G4670" s="4"/>
    </row>
    <row r="4671" spans="3:7" ht="16.5">
      <c r="C4671" s="3"/>
      <c r="G4671" s="4"/>
    </row>
    <row r="4672" spans="3:7" ht="16.5">
      <c r="C4672" s="3"/>
      <c r="G4672" s="4"/>
    </row>
    <row r="4673" spans="3:7" ht="16.5">
      <c r="C4673" s="3"/>
      <c r="G4673" s="4"/>
    </row>
    <row r="4674" spans="3:7" ht="16.5">
      <c r="C4674" s="3"/>
      <c r="G4674" s="4"/>
    </row>
    <row r="4675" spans="3:7" ht="16.5">
      <c r="C4675" s="3"/>
      <c r="G4675" s="4"/>
    </row>
    <row r="4676" spans="3:7" ht="16.5">
      <c r="C4676" s="3"/>
      <c r="G4676" s="4"/>
    </row>
    <row r="4677" spans="3:7" ht="16.5">
      <c r="C4677" s="3"/>
      <c r="G4677" s="4"/>
    </row>
    <row r="4678" spans="3:7" ht="16.5">
      <c r="C4678" s="3"/>
      <c r="G4678" s="4"/>
    </row>
    <row r="4679" spans="3:7" ht="16.5">
      <c r="C4679" s="3"/>
      <c r="G4679" s="4"/>
    </row>
    <row r="4680" spans="3:7" ht="16.5">
      <c r="C4680" s="3"/>
      <c r="G4680" s="4"/>
    </row>
    <row r="4681" spans="3:7" ht="16.5">
      <c r="C4681" s="3"/>
      <c r="G4681" s="4"/>
    </row>
    <row r="4682" spans="3:7" ht="16.5">
      <c r="C4682" s="3"/>
      <c r="G4682" s="4"/>
    </row>
    <row r="4683" spans="3:7" ht="16.5">
      <c r="C4683" s="3"/>
      <c r="G4683" s="4"/>
    </row>
    <row r="4684" spans="3:7" ht="16.5">
      <c r="C4684" s="3"/>
      <c r="G4684" s="4"/>
    </row>
    <row r="4685" spans="3:7" ht="16.5">
      <c r="C4685" s="3"/>
      <c r="G4685" s="4"/>
    </row>
    <row r="4686" spans="3:7" ht="16.5">
      <c r="C4686" s="3"/>
      <c r="G4686" s="4"/>
    </row>
    <row r="4687" spans="3:7" ht="16.5">
      <c r="C4687" s="3"/>
      <c r="G4687" s="4"/>
    </row>
    <row r="4688" spans="3:7" ht="16.5">
      <c r="C4688" s="3"/>
      <c r="G4688" s="4"/>
    </row>
    <row r="4689" spans="3:7" ht="16.5">
      <c r="C4689" s="3"/>
      <c r="G4689" s="4"/>
    </row>
    <row r="4690" spans="3:7" ht="16.5">
      <c r="C4690" s="3"/>
      <c r="G4690" s="4"/>
    </row>
    <row r="4691" spans="3:7" ht="16.5">
      <c r="C4691" s="3"/>
      <c r="G4691" s="4"/>
    </row>
    <row r="4692" spans="3:7" ht="16.5">
      <c r="C4692" s="3"/>
      <c r="G4692" s="4"/>
    </row>
    <row r="4693" spans="3:7" ht="16.5">
      <c r="C4693" s="3"/>
      <c r="G4693" s="4"/>
    </row>
    <row r="4694" spans="3:7" ht="16.5">
      <c r="C4694" s="3"/>
      <c r="G4694" s="4"/>
    </row>
    <row r="4695" spans="3:7" ht="16.5">
      <c r="C4695" s="3"/>
      <c r="G4695" s="4"/>
    </row>
    <row r="4696" spans="3:7" ht="16.5">
      <c r="C4696" s="3"/>
      <c r="G4696" s="4"/>
    </row>
    <row r="4697" spans="3:7" ht="16.5">
      <c r="C4697" s="3"/>
      <c r="G4697" s="4"/>
    </row>
    <row r="4698" spans="3:7" ht="16.5">
      <c r="C4698" s="3"/>
      <c r="G4698" s="4"/>
    </row>
    <row r="4699" spans="3:7" ht="16.5">
      <c r="C4699" s="3"/>
      <c r="G4699" s="4"/>
    </row>
    <row r="4700" spans="3:7" ht="16.5">
      <c r="C4700" s="3"/>
      <c r="G4700" s="4"/>
    </row>
    <row r="4701" spans="3:7" ht="16.5">
      <c r="C4701" s="3"/>
      <c r="G4701" s="4"/>
    </row>
    <row r="4702" spans="3:7" ht="16.5">
      <c r="C4702" s="3"/>
      <c r="G4702" s="4"/>
    </row>
    <row r="4703" spans="3:7" ht="16.5">
      <c r="C4703" s="3"/>
      <c r="G4703" s="4"/>
    </row>
    <row r="4704" spans="3:7" ht="16.5">
      <c r="C4704" s="3"/>
      <c r="G4704" s="4"/>
    </row>
    <row r="4705" spans="3:7" ht="16.5">
      <c r="C4705" s="3"/>
      <c r="G4705" s="4"/>
    </row>
    <row r="4706" spans="3:7" ht="16.5">
      <c r="C4706" s="3"/>
      <c r="G4706" s="4"/>
    </row>
    <row r="4707" spans="3:7" ht="16.5">
      <c r="C4707" s="3"/>
      <c r="G4707" s="4"/>
    </row>
    <row r="4708" spans="3:7" ht="16.5">
      <c r="C4708" s="3"/>
      <c r="G4708" s="4"/>
    </row>
    <row r="4709" spans="3:7" ht="16.5">
      <c r="C4709" s="3"/>
      <c r="G4709" s="4"/>
    </row>
    <row r="4710" spans="3:7" ht="16.5">
      <c r="C4710" s="3"/>
      <c r="G4710" s="4"/>
    </row>
    <row r="4711" spans="3:7" ht="16.5">
      <c r="C4711" s="3"/>
      <c r="G4711" s="4"/>
    </row>
    <row r="4712" spans="3:7" ht="16.5">
      <c r="C4712" s="3"/>
      <c r="G4712" s="4"/>
    </row>
    <row r="4713" spans="3:7" ht="16.5">
      <c r="C4713" s="3"/>
      <c r="G4713" s="4"/>
    </row>
    <row r="4714" spans="3:7" ht="16.5">
      <c r="C4714" s="3"/>
      <c r="G4714" s="4"/>
    </row>
    <row r="4715" spans="3:7" ht="16.5">
      <c r="C4715" s="3"/>
      <c r="G4715" s="4"/>
    </row>
    <row r="4716" spans="3:7" ht="16.5">
      <c r="C4716" s="3"/>
      <c r="G4716" s="4"/>
    </row>
    <row r="4717" spans="3:7" ht="16.5">
      <c r="C4717" s="3"/>
      <c r="G4717" s="4"/>
    </row>
    <row r="4718" spans="3:7" ht="16.5">
      <c r="C4718" s="3"/>
      <c r="G4718" s="4"/>
    </row>
    <row r="4719" spans="3:7" ht="16.5">
      <c r="C4719" s="3"/>
      <c r="G4719" s="4"/>
    </row>
    <row r="4720" spans="3:7" ht="16.5">
      <c r="C4720" s="3"/>
      <c r="G4720" s="4"/>
    </row>
    <row r="4721" spans="3:7" ht="16.5">
      <c r="C4721" s="3"/>
      <c r="G4721" s="4"/>
    </row>
    <row r="4722" spans="3:7" ht="16.5">
      <c r="C4722" s="3"/>
      <c r="G4722" s="4"/>
    </row>
    <row r="4723" spans="3:7" ht="16.5">
      <c r="C4723" s="3"/>
      <c r="G4723" s="4"/>
    </row>
    <row r="4724" spans="3:7" ht="16.5">
      <c r="C4724" s="3"/>
      <c r="G4724" s="4"/>
    </row>
    <row r="4725" spans="3:7" ht="16.5">
      <c r="C4725" s="3"/>
      <c r="G4725" s="4"/>
    </row>
    <row r="4726" spans="3:7" ht="16.5">
      <c r="C4726" s="3"/>
      <c r="G4726" s="4"/>
    </row>
    <row r="4727" spans="3:7" ht="16.5">
      <c r="C4727" s="3"/>
      <c r="G4727" s="4"/>
    </row>
    <row r="4728" spans="3:7" ht="16.5">
      <c r="C4728" s="3"/>
      <c r="G4728" s="4"/>
    </row>
    <row r="4729" spans="3:7" ht="16.5">
      <c r="C4729" s="3"/>
      <c r="G4729" s="4"/>
    </row>
    <row r="4730" spans="3:7" ht="16.5">
      <c r="C4730" s="3"/>
      <c r="G4730" s="4"/>
    </row>
    <row r="4731" spans="3:7" ht="16.5">
      <c r="C4731" s="3"/>
      <c r="G4731" s="4"/>
    </row>
    <row r="4732" spans="3:7" ht="16.5">
      <c r="C4732" s="3"/>
      <c r="G4732" s="4"/>
    </row>
    <row r="4733" spans="3:7" ht="16.5">
      <c r="C4733" s="3"/>
      <c r="G4733" s="4"/>
    </row>
    <row r="4734" spans="3:7" ht="16.5">
      <c r="C4734" s="3"/>
      <c r="G4734" s="4"/>
    </row>
    <row r="4735" spans="3:7" ht="16.5">
      <c r="C4735" s="3"/>
      <c r="G4735" s="4"/>
    </row>
    <row r="4736" spans="3:7" ht="16.5">
      <c r="C4736" s="3"/>
      <c r="G4736" s="4"/>
    </row>
    <row r="4737" spans="3:7" ht="16.5">
      <c r="C4737" s="3"/>
      <c r="G4737" s="4"/>
    </row>
    <row r="4738" spans="3:7" ht="16.5">
      <c r="C4738" s="3"/>
      <c r="G4738" s="4"/>
    </row>
    <row r="4739" spans="3:7" ht="16.5">
      <c r="C4739" s="3"/>
      <c r="G4739" s="4"/>
    </row>
    <row r="4740" spans="3:7" ht="16.5">
      <c r="C4740" s="3"/>
      <c r="G4740" s="4"/>
    </row>
    <row r="4741" spans="3:7" ht="16.5">
      <c r="C4741" s="3"/>
      <c r="G4741" s="4"/>
    </row>
    <row r="4742" spans="3:7" ht="16.5">
      <c r="C4742" s="3"/>
      <c r="G4742" s="4"/>
    </row>
    <row r="4743" spans="3:7" ht="16.5">
      <c r="C4743" s="3"/>
      <c r="G4743" s="4"/>
    </row>
    <row r="4744" spans="3:7" ht="16.5">
      <c r="C4744" s="3"/>
      <c r="G4744" s="4"/>
    </row>
    <row r="4745" spans="3:7" ht="16.5">
      <c r="C4745" s="3"/>
      <c r="G4745" s="4"/>
    </row>
    <row r="4746" spans="3:7" ht="16.5">
      <c r="C4746" s="3"/>
      <c r="G4746" s="4"/>
    </row>
    <row r="4747" spans="3:7" ht="16.5">
      <c r="C4747" s="3"/>
      <c r="G4747" s="4"/>
    </row>
    <row r="4748" spans="3:7" ht="16.5">
      <c r="C4748" s="3"/>
      <c r="G4748" s="4"/>
    </row>
    <row r="4749" spans="3:7" ht="16.5">
      <c r="C4749" s="3"/>
      <c r="G4749" s="4"/>
    </row>
    <row r="4750" spans="3:7" ht="16.5">
      <c r="C4750" s="3"/>
      <c r="G4750" s="4"/>
    </row>
    <row r="4751" spans="3:7" ht="16.5">
      <c r="C4751" s="3"/>
      <c r="G4751" s="4"/>
    </row>
    <row r="4752" spans="3:7" ht="16.5">
      <c r="C4752" s="3"/>
      <c r="G4752" s="4"/>
    </row>
    <row r="4753" spans="3:7" ht="16.5">
      <c r="C4753" s="3"/>
      <c r="G4753" s="4"/>
    </row>
    <row r="4754" spans="3:7" ht="16.5">
      <c r="C4754" s="3"/>
      <c r="G4754" s="4"/>
    </row>
    <row r="4755" spans="3:7" ht="16.5">
      <c r="C4755" s="3"/>
      <c r="G4755" s="4"/>
    </row>
    <row r="4756" spans="3:7" ht="16.5">
      <c r="C4756" s="3"/>
      <c r="G4756" s="4"/>
    </row>
    <row r="4757" spans="3:7" ht="16.5">
      <c r="C4757" s="3"/>
      <c r="G4757" s="4"/>
    </row>
    <row r="4758" spans="3:7" ht="16.5">
      <c r="C4758" s="3"/>
      <c r="G4758" s="4"/>
    </row>
    <row r="4759" spans="3:7" ht="16.5">
      <c r="C4759" s="3"/>
      <c r="G4759" s="4"/>
    </row>
    <row r="4760" spans="3:7" ht="16.5">
      <c r="C4760" s="3"/>
      <c r="G4760" s="4"/>
    </row>
    <row r="4761" spans="3:7" ht="16.5">
      <c r="C4761" s="3"/>
      <c r="G4761" s="4"/>
    </row>
    <row r="4762" spans="3:7" ht="16.5">
      <c r="C4762" s="3"/>
      <c r="G4762" s="4"/>
    </row>
    <row r="4763" spans="3:7" ht="16.5">
      <c r="C4763" s="3"/>
      <c r="G4763" s="4"/>
    </row>
    <row r="4764" spans="3:7" ht="16.5">
      <c r="C4764" s="3"/>
      <c r="G4764" s="4"/>
    </row>
    <row r="4765" spans="3:7" ht="16.5">
      <c r="C4765" s="3"/>
      <c r="G4765" s="4"/>
    </row>
    <row r="4766" spans="3:7" ht="16.5">
      <c r="C4766" s="3"/>
      <c r="G4766" s="4"/>
    </row>
    <row r="4767" spans="3:7" ht="16.5">
      <c r="C4767" s="3"/>
      <c r="G4767" s="4"/>
    </row>
    <row r="4768" spans="3:7" ht="16.5">
      <c r="C4768" s="3"/>
      <c r="G4768" s="4"/>
    </row>
    <row r="4769" spans="3:7" ht="16.5">
      <c r="C4769" s="3"/>
      <c r="G4769" s="4"/>
    </row>
    <row r="4770" spans="3:7" ht="16.5">
      <c r="C4770" s="3"/>
      <c r="G4770" s="4"/>
    </row>
    <row r="4771" spans="3:7" ht="16.5">
      <c r="C4771" s="3"/>
      <c r="G4771" s="4"/>
    </row>
    <row r="4772" spans="3:7" ht="16.5">
      <c r="C4772" s="3"/>
      <c r="G4772" s="4"/>
    </row>
    <row r="4773" spans="3:7" ht="16.5">
      <c r="C4773" s="3"/>
      <c r="G4773" s="4"/>
    </row>
    <row r="4774" spans="3:7" ht="16.5">
      <c r="C4774" s="3"/>
      <c r="G4774" s="4"/>
    </row>
    <row r="4775" spans="3:7" ht="16.5">
      <c r="C4775" s="3"/>
      <c r="G4775" s="4"/>
    </row>
    <row r="4776" spans="3:7" ht="16.5">
      <c r="C4776" s="3"/>
      <c r="G4776" s="4"/>
    </row>
    <row r="4777" spans="3:7" ht="16.5">
      <c r="C4777" s="3"/>
      <c r="G4777" s="4"/>
    </row>
    <row r="4778" spans="3:7" ht="16.5">
      <c r="C4778" s="3"/>
      <c r="G4778" s="4"/>
    </row>
    <row r="4779" spans="3:7" ht="16.5">
      <c r="C4779" s="3"/>
      <c r="G4779" s="4"/>
    </row>
    <row r="4780" spans="3:7" ht="16.5">
      <c r="C4780" s="3"/>
      <c r="G4780" s="4"/>
    </row>
    <row r="4781" spans="3:7" ht="16.5">
      <c r="C4781" s="3"/>
      <c r="G4781" s="4"/>
    </row>
    <row r="4782" spans="3:7" ht="16.5">
      <c r="C4782" s="3"/>
      <c r="G4782" s="4"/>
    </row>
    <row r="4783" spans="3:7" ht="16.5">
      <c r="C4783" s="3"/>
      <c r="G4783" s="4"/>
    </row>
    <row r="4784" spans="3:7" ht="16.5">
      <c r="C4784" s="3"/>
      <c r="G4784" s="4"/>
    </row>
    <row r="4785" spans="3:7" ht="16.5">
      <c r="C4785" s="3"/>
      <c r="G4785" s="4"/>
    </row>
    <row r="4786" spans="3:7" ht="16.5">
      <c r="C4786" s="3"/>
      <c r="G4786" s="4"/>
    </row>
    <row r="4787" spans="3:7" ht="16.5">
      <c r="C4787" s="3"/>
      <c r="G4787" s="4"/>
    </row>
    <row r="4788" spans="3:7" ht="16.5">
      <c r="C4788" s="3"/>
      <c r="G4788" s="4"/>
    </row>
    <row r="4789" spans="3:7" ht="16.5">
      <c r="C4789" s="3"/>
      <c r="G4789" s="4"/>
    </row>
    <row r="4790" spans="3:7" ht="16.5">
      <c r="C4790" s="3"/>
      <c r="G4790" s="4"/>
    </row>
    <row r="4791" spans="3:7" ht="16.5">
      <c r="C4791" s="3"/>
      <c r="G4791" s="4"/>
    </row>
    <row r="4792" spans="3:7" ht="16.5">
      <c r="C4792" s="3"/>
      <c r="G4792" s="4"/>
    </row>
    <row r="4793" spans="3:7" ht="16.5">
      <c r="C4793" s="3"/>
      <c r="G4793" s="4"/>
    </row>
    <row r="4794" spans="3:7" ht="16.5">
      <c r="C4794" s="3"/>
      <c r="G4794" s="4"/>
    </row>
    <row r="4795" spans="3:7" ht="16.5">
      <c r="C4795" s="3"/>
      <c r="G4795" s="4"/>
    </row>
    <row r="4796" spans="3:7" ht="16.5">
      <c r="C4796" s="3"/>
      <c r="G4796" s="4"/>
    </row>
    <row r="4797" spans="3:7" ht="16.5">
      <c r="C4797" s="3"/>
      <c r="G4797" s="4"/>
    </row>
    <row r="4798" spans="3:7" ht="16.5">
      <c r="C4798" s="3"/>
      <c r="G4798" s="4"/>
    </row>
    <row r="4799" spans="3:7" ht="16.5">
      <c r="C4799" s="3"/>
      <c r="G4799" s="4"/>
    </row>
    <row r="4800" spans="3:7" ht="16.5">
      <c r="C4800" s="3"/>
      <c r="G4800" s="4"/>
    </row>
    <row r="4801" spans="3:7" ht="16.5">
      <c r="C4801" s="3"/>
      <c r="G4801" s="4"/>
    </row>
    <row r="4802" spans="3:7" ht="16.5">
      <c r="C4802" s="3"/>
      <c r="G4802" s="4"/>
    </row>
    <row r="4803" spans="3:7" ht="16.5">
      <c r="C4803" s="3"/>
      <c r="G4803" s="4"/>
    </row>
    <row r="4804" spans="3:7" ht="16.5">
      <c r="C4804" s="3"/>
      <c r="G4804" s="4"/>
    </row>
    <row r="4805" spans="3:7" ht="16.5">
      <c r="C4805" s="3"/>
      <c r="G4805" s="4"/>
    </row>
    <row r="4806" spans="3:7" ht="16.5">
      <c r="C4806" s="3"/>
      <c r="G4806" s="4"/>
    </row>
    <row r="4807" spans="3:7" ht="16.5">
      <c r="C4807" s="3"/>
      <c r="G4807" s="4"/>
    </row>
    <row r="4808" spans="3:7" ht="16.5">
      <c r="C4808" s="3"/>
      <c r="G4808" s="4"/>
    </row>
    <row r="4809" spans="3:7" ht="16.5">
      <c r="C4809" s="3"/>
      <c r="G4809" s="4"/>
    </row>
    <row r="4810" spans="3:7" ht="16.5">
      <c r="C4810" s="3"/>
      <c r="G4810" s="4"/>
    </row>
    <row r="4811" spans="3:7" ht="16.5">
      <c r="C4811" s="3"/>
      <c r="G4811" s="4"/>
    </row>
    <row r="4812" spans="3:7" ht="16.5">
      <c r="C4812" s="3"/>
      <c r="G4812" s="4"/>
    </row>
    <row r="4813" spans="3:7" ht="16.5">
      <c r="C4813" s="3"/>
      <c r="G4813" s="4"/>
    </row>
    <row r="4814" spans="3:7" ht="16.5">
      <c r="C4814" s="3"/>
      <c r="G4814" s="4"/>
    </row>
    <row r="4815" spans="3:7" ht="16.5">
      <c r="C4815" s="3"/>
      <c r="G4815" s="4"/>
    </row>
    <row r="4816" spans="3:7" ht="16.5">
      <c r="C4816" s="3"/>
      <c r="G4816" s="4"/>
    </row>
    <row r="4817" spans="3:7" ht="16.5">
      <c r="C4817" s="3"/>
      <c r="G4817" s="4"/>
    </row>
    <row r="4818" spans="3:7" ht="16.5">
      <c r="C4818" s="3"/>
      <c r="G4818" s="4"/>
    </row>
    <row r="4819" spans="3:7" ht="16.5">
      <c r="C4819" s="3"/>
      <c r="G4819" s="4"/>
    </row>
    <row r="4820" spans="3:7" ht="16.5">
      <c r="C4820" s="3"/>
      <c r="G4820" s="4"/>
    </row>
    <row r="4821" spans="3:7" ht="16.5">
      <c r="C4821" s="3"/>
      <c r="G4821" s="4"/>
    </row>
    <row r="4822" spans="3:7" ht="16.5">
      <c r="C4822" s="3"/>
      <c r="G4822" s="4"/>
    </row>
    <row r="4823" spans="3:7" ht="16.5">
      <c r="C4823" s="3"/>
      <c r="G4823" s="4"/>
    </row>
    <row r="4824" spans="3:7" ht="16.5">
      <c r="C4824" s="3"/>
      <c r="G4824" s="4"/>
    </row>
    <row r="4825" spans="3:7" ht="16.5">
      <c r="C4825" s="3"/>
      <c r="G4825" s="4"/>
    </row>
    <row r="4826" spans="3:7" ht="16.5">
      <c r="C4826" s="3"/>
      <c r="G4826" s="4"/>
    </row>
    <row r="4827" spans="3:7" ht="16.5">
      <c r="C4827" s="3"/>
      <c r="G4827" s="4"/>
    </row>
    <row r="4828" spans="3:7" ht="16.5">
      <c r="C4828" s="3"/>
      <c r="G4828" s="4"/>
    </row>
    <row r="4829" spans="3:7" ht="16.5">
      <c r="C4829" s="3"/>
      <c r="G4829" s="4"/>
    </row>
    <row r="4830" spans="3:7" ht="16.5">
      <c r="C4830" s="3"/>
      <c r="G4830" s="4"/>
    </row>
    <row r="4831" spans="3:7" ht="16.5">
      <c r="C4831" s="3"/>
      <c r="G4831" s="4"/>
    </row>
    <row r="4832" spans="3:7" ht="16.5">
      <c r="C4832" s="3"/>
      <c r="G4832" s="4"/>
    </row>
    <row r="4833" spans="3:7" ht="16.5">
      <c r="C4833" s="3"/>
      <c r="G4833" s="4"/>
    </row>
    <row r="4834" spans="3:7" ht="16.5">
      <c r="C4834" s="3"/>
      <c r="G4834" s="4"/>
    </row>
    <row r="4835" spans="3:7" ht="16.5">
      <c r="C4835" s="3"/>
      <c r="G4835" s="4"/>
    </row>
    <row r="4836" spans="3:7" ht="16.5">
      <c r="C4836" s="3"/>
      <c r="G4836" s="4"/>
    </row>
    <row r="4837" spans="3:7" ht="16.5">
      <c r="C4837" s="3"/>
      <c r="G4837" s="4"/>
    </row>
    <row r="4838" spans="3:7" ht="16.5">
      <c r="C4838" s="3"/>
      <c r="G4838" s="4"/>
    </row>
    <row r="4839" spans="3:7" ht="16.5">
      <c r="C4839" s="3"/>
      <c r="G4839" s="4"/>
    </row>
    <row r="4840" spans="3:7" ht="16.5">
      <c r="C4840" s="3"/>
      <c r="G4840" s="4"/>
    </row>
    <row r="4841" spans="3:7" ht="16.5">
      <c r="C4841" s="3"/>
      <c r="G4841" s="4"/>
    </row>
    <row r="4842" spans="3:7" ht="16.5">
      <c r="C4842" s="3"/>
      <c r="G4842" s="4"/>
    </row>
    <row r="4843" spans="3:7" ht="16.5">
      <c r="C4843" s="3"/>
      <c r="G4843" s="4"/>
    </row>
    <row r="4844" spans="3:7" ht="16.5">
      <c r="C4844" s="3"/>
      <c r="G4844" s="4"/>
    </row>
    <row r="4845" spans="3:7" ht="16.5">
      <c r="C4845" s="3"/>
      <c r="G4845" s="4"/>
    </row>
    <row r="4846" spans="3:7" ht="16.5">
      <c r="C4846" s="3"/>
      <c r="G4846" s="4"/>
    </row>
    <row r="4847" spans="3:7" ht="16.5">
      <c r="C4847" s="3"/>
      <c r="G4847" s="4"/>
    </row>
    <row r="4848" spans="3:7" ht="16.5">
      <c r="C4848" s="3"/>
      <c r="G4848" s="4"/>
    </row>
    <row r="4849" spans="3:7" ht="16.5">
      <c r="C4849" s="3"/>
      <c r="G4849" s="4"/>
    </row>
    <row r="4850" spans="3:7" ht="16.5">
      <c r="C4850" s="3"/>
      <c r="G4850" s="4"/>
    </row>
    <row r="4851" spans="3:7" ht="16.5">
      <c r="C4851" s="3"/>
      <c r="G4851" s="4"/>
    </row>
    <row r="4852" spans="3:7" ht="16.5">
      <c r="C4852" s="3"/>
      <c r="G4852" s="4"/>
    </row>
    <row r="4853" spans="3:7" ht="16.5">
      <c r="C4853" s="3"/>
      <c r="G4853" s="4"/>
    </row>
    <row r="4854" spans="3:7" ht="16.5">
      <c r="C4854" s="3"/>
      <c r="G4854" s="4"/>
    </row>
    <row r="4855" spans="3:7" ht="16.5">
      <c r="C4855" s="3"/>
      <c r="G4855" s="4"/>
    </row>
    <row r="4856" spans="3:7" ht="16.5">
      <c r="C4856" s="3"/>
      <c r="G4856" s="4"/>
    </row>
    <row r="4857" spans="3:7" ht="16.5">
      <c r="C4857" s="3"/>
      <c r="G4857" s="4"/>
    </row>
    <row r="4858" spans="3:7" ht="16.5">
      <c r="C4858" s="3"/>
      <c r="G4858" s="4"/>
    </row>
    <row r="4859" spans="3:7" ht="16.5">
      <c r="C4859" s="3"/>
      <c r="G4859" s="4"/>
    </row>
    <row r="4860" spans="3:7" ht="16.5">
      <c r="C4860" s="3"/>
      <c r="G4860" s="4"/>
    </row>
    <row r="4861" spans="3:7" ht="16.5">
      <c r="C4861" s="3"/>
      <c r="G4861" s="4"/>
    </row>
    <row r="4862" spans="3:7" ht="16.5">
      <c r="C4862" s="3"/>
      <c r="G4862" s="4"/>
    </row>
    <row r="4863" spans="3:7" ht="16.5">
      <c r="C4863" s="3"/>
      <c r="G4863" s="4"/>
    </row>
    <row r="4864" spans="3:7" ht="16.5">
      <c r="C4864" s="3"/>
      <c r="G4864" s="4"/>
    </row>
    <row r="4865" spans="3:7" ht="16.5">
      <c r="C4865" s="3"/>
      <c r="G4865" s="4"/>
    </row>
    <row r="4866" spans="3:7" ht="16.5">
      <c r="C4866" s="3"/>
      <c r="G4866" s="4"/>
    </row>
    <row r="4867" spans="3:7" ht="16.5">
      <c r="C4867" s="3"/>
      <c r="G4867" s="4"/>
    </row>
    <row r="4868" spans="3:7" ht="16.5">
      <c r="C4868" s="3"/>
      <c r="G4868" s="4"/>
    </row>
    <row r="4869" spans="3:7" ht="16.5">
      <c r="C4869" s="3"/>
      <c r="G4869" s="4"/>
    </row>
    <row r="4870" spans="3:7" ht="16.5">
      <c r="C4870" s="3"/>
      <c r="G4870" s="4"/>
    </row>
    <row r="4871" spans="3:7" ht="16.5">
      <c r="C4871" s="3"/>
      <c r="G4871" s="4"/>
    </row>
    <row r="4872" spans="3:7" ht="16.5">
      <c r="C4872" s="3"/>
      <c r="G4872" s="4"/>
    </row>
    <row r="4873" spans="3:7" ht="16.5">
      <c r="C4873" s="3"/>
      <c r="G4873" s="4"/>
    </row>
    <row r="4874" spans="3:7" ht="16.5">
      <c r="C4874" s="3"/>
      <c r="G4874" s="4"/>
    </row>
    <row r="4875" spans="3:7" ht="16.5">
      <c r="C4875" s="3"/>
      <c r="G4875" s="4"/>
    </row>
    <row r="4876" spans="3:7" ht="16.5">
      <c r="C4876" s="3"/>
      <c r="G4876" s="4"/>
    </row>
    <row r="4877" spans="3:7" ht="16.5">
      <c r="C4877" s="3"/>
      <c r="G4877" s="4"/>
    </row>
    <row r="4878" spans="3:7" ht="16.5">
      <c r="C4878" s="3"/>
      <c r="G4878" s="4"/>
    </row>
    <row r="4879" spans="3:7" ht="16.5">
      <c r="C4879" s="3"/>
      <c r="G4879" s="4"/>
    </row>
    <row r="4880" spans="3:7" ht="16.5">
      <c r="C4880" s="3"/>
      <c r="G4880" s="4"/>
    </row>
    <row r="4881" spans="3:7" ht="16.5">
      <c r="C4881" s="3"/>
      <c r="G4881" s="4"/>
    </row>
    <row r="4882" spans="3:7" ht="16.5">
      <c r="C4882" s="3"/>
      <c r="G4882" s="4"/>
    </row>
    <row r="4883" spans="3:7" ht="16.5">
      <c r="C4883" s="3"/>
      <c r="G4883" s="4"/>
    </row>
    <row r="4884" spans="3:7" ht="16.5">
      <c r="C4884" s="3"/>
      <c r="G4884" s="4"/>
    </row>
    <row r="4885" spans="3:7" ht="16.5">
      <c r="C4885" s="3"/>
      <c r="G4885" s="4"/>
    </row>
    <row r="4886" spans="3:7" ht="16.5">
      <c r="C4886" s="3"/>
      <c r="G4886" s="4"/>
    </row>
    <row r="4887" spans="3:7" ht="16.5">
      <c r="C4887" s="3"/>
      <c r="G4887" s="4"/>
    </row>
    <row r="4888" spans="3:7" ht="16.5">
      <c r="C4888" s="3"/>
      <c r="G4888" s="4"/>
    </row>
    <row r="4889" spans="3:7" ht="16.5">
      <c r="C4889" s="3"/>
      <c r="G4889" s="4"/>
    </row>
    <row r="4890" spans="3:7" ht="16.5">
      <c r="C4890" s="3"/>
      <c r="G4890" s="4"/>
    </row>
    <row r="4891" spans="3:7" ht="16.5">
      <c r="C4891" s="3"/>
      <c r="G4891" s="4"/>
    </row>
    <row r="4892" spans="3:7" ht="16.5">
      <c r="C4892" s="3"/>
      <c r="G4892" s="4"/>
    </row>
    <row r="4893" spans="3:7" ht="16.5">
      <c r="C4893" s="3"/>
      <c r="G4893" s="4"/>
    </row>
    <row r="4894" spans="3:7" ht="16.5">
      <c r="C4894" s="3"/>
      <c r="G4894" s="4"/>
    </row>
    <row r="4895" spans="3:7" ht="16.5">
      <c r="C4895" s="3"/>
      <c r="G4895" s="4"/>
    </row>
    <row r="4896" spans="3:7" ht="16.5">
      <c r="C4896" s="3"/>
      <c r="G4896" s="4"/>
    </row>
    <row r="4897" spans="3:7" ht="16.5">
      <c r="C4897" s="3"/>
      <c r="G4897" s="4"/>
    </row>
    <row r="4898" spans="3:7" ht="16.5">
      <c r="C4898" s="3"/>
      <c r="G4898" s="4"/>
    </row>
    <row r="4899" spans="3:7" ht="16.5">
      <c r="C4899" s="3"/>
      <c r="G4899" s="4"/>
    </row>
    <row r="4900" spans="3:7" ht="16.5">
      <c r="C4900" s="3"/>
      <c r="G4900" s="4"/>
    </row>
    <row r="4901" spans="3:7" ht="16.5">
      <c r="C4901" s="3"/>
      <c r="G4901" s="4"/>
    </row>
    <row r="4902" spans="3:7" ht="16.5">
      <c r="C4902" s="3"/>
      <c r="G4902" s="4"/>
    </row>
    <row r="4903" spans="3:7" ht="16.5">
      <c r="C4903" s="3"/>
      <c r="G4903" s="4"/>
    </row>
    <row r="4904" spans="3:7" ht="16.5">
      <c r="C4904" s="3"/>
      <c r="G4904" s="4"/>
    </row>
    <row r="4905" spans="3:7" ht="16.5">
      <c r="C4905" s="3"/>
      <c r="G4905" s="4"/>
    </row>
    <row r="4906" spans="3:7" ht="16.5">
      <c r="C4906" s="3"/>
      <c r="G4906" s="4"/>
    </row>
    <row r="4907" spans="3:7" ht="16.5">
      <c r="C4907" s="3"/>
      <c r="G4907" s="4"/>
    </row>
    <row r="4908" spans="3:7" ht="16.5">
      <c r="C4908" s="3"/>
      <c r="G4908" s="4"/>
    </row>
    <row r="4909" spans="3:7" ht="16.5">
      <c r="C4909" s="3"/>
      <c r="G4909" s="4"/>
    </row>
    <row r="4910" spans="3:7" ht="16.5">
      <c r="C4910" s="3"/>
      <c r="G4910" s="4"/>
    </row>
    <row r="4911" spans="3:7" ht="16.5">
      <c r="C4911" s="3"/>
      <c r="G4911" s="4"/>
    </row>
    <row r="4912" spans="3:7" ht="16.5">
      <c r="C4912" s="3"/>
      <c r="G4912" s="4"/>
    </row>
    <row r="4913" spans="3:7" ht="16.5">
      <c r="C4913" s="3"/>
      <c r="G4913" s="4"/>
    </row>
    <row r="4914" spans="3:7" ht="16.5">
      <c r="C4914" s="3"/>
      <c r="G4914" s="4"/>
    </row>
    <row r="4915" spans="3:7" ht="16.5">
      <c r="C4915" s="3"/>
      <c r="G4915" s="4"/>
    </row>
    <row r="4916" spans="3:7" ht="16.5">
      <c r="C4916" s="3"/>
      <c r="G4916" s="4"/>
    </row>
    <row r="4917" spans="3:7" ht="16.5">
      <c r="C4917" s="3"/>
      <c r="G4917" s="4"/>
    </row>
    <row r="4918" spans="3:7" ht="16.5">
      <c r="C4918" s="3"/>
      <c r="G4918" s="4"/>
    </row>
    <row r="4919" spans="3:7" ht="16.5">
      <c r="C4919" s="3"/>
      <c r="G4919" s="4"/>
    </row>
    <row r="4920" spans="3:7" ht="16.5">
      <c r="C4920" s="3"/>
      <c r="G4920" s="4"/>
    </row>
    <row r="4921" spans="3:7" ht="16.5">
      <c r="C4921" s="3"/>
      <c r="G4921" s="4"/>
    </row>
    <row r="4922" spans="3:7" ht="16.5">
      <c r="C4922" s="3"/>
      <c r="G4922" s="4"/>
    </row>
    <row r="4923" spans="3:7" ht="16.5">
      <c r="C4923" s="3"/>
      <c r="G4923" s="4"/>
    </row>
    <row r="4924" spans="3:7" ht="16.5">
      <c r="C4924" s="3"/>
      <c r="G4924" s="4"/>
    </row>
    <row r="4925" spans="3:7" ht="16.5">
      <c r="C4925" s="3"/>
      <c r="G4925" s="4"/>
    </row>
    <row r="4926" spans="3:7" ht="16.5">
      <c r="C4926" s="3"/>
      <c r="G4926" s="4"/>
    </row>
    <row r="4927" spans="3:7" ht="16.5">
      <c r="C4927" s="3"/>
      <c r="G4927" s="4"/>
    </row>
    <row r="4928" spans="3:7" ht="16.5">
      <c r="C4928" s="3"/>
      <c r="G4928" s="4"/>
    </row>
    <row r="4929" spans="3:7" ht="16.5">
      <c r="C4929" s="3"/>
      <c r="G4929" s="4"/>
    </row>
    <row r="4930" spans="3:7" ht="16.5">
      <c r="C4930" s="3"/>
      <c r="G4930" s="4"/>
    </row>
    <row r="4931" spans="3:7" ht="16.5">
      <c r="C4931" s="3"/>
      <c r="G4931" s="4"/>
    </row>
    <row r="4932" spans="3:7" ht="16.5">
      <c r="C4932" s="3"/>
      <c r="G4932" s="4"/>
    </row>
    <row r="4933" spans="3:7" ht="16.5">
      <c r="C4933" s="3"/>
      <c r="G4933" s="4"/>
    </row>
    <row r="4934" spans="3:7" ht="16.5">
      <c r="C4934" s="3"/>
      <c r="G4934" s="4"/>
    </row>
    <row r="4935" spans="3:7" ht="16.5">
      <c r="C4935" s="3"/>
      <c r="G4935" s="4"/>
    </row>
    <row r="4936" spans="3:7" ht="16.5">
      <c r="C4936" s="3"/>
      <c r="G4936" s="4"/>
    </row>
    <row r="4937" spans="3:7" ht="16.5">
      <c r="C4937" s="3"/>
      <c r="G4937" s="4"/>
    </row>
    <row r="4938" spans="3:7" ht="16.5">
      <c r="C4938" s="3"/>
      <c r="G4938" s="4"/>
    </row>
    <row r="4939" spans="3:7" ht="16.5">
      <c r="C4939" s="3"/>
      <c r="G4939" s="4"/>
    </row>
    <row r="4940" spans="3:7" ht="16.5">
      <c r="C4940" s="3"/>
      <c r="G4940" s="4"/>
    </row>
    <row r="4941" spans="3:7" ht="16.5">
      <c r="C4941" s="3"/>
      <c r="G4941" s="4"/>
    </row>
    <row r="4942" spans="3:7" ht="16.5">
      <c r="C4942" s="3"/>
      <c r="G4942" s="4"/>
    </row>
    <row r="4943" spans="3:7" ht="16.5">
      <c r="C4943" s="3"/>
      <c r="G4943" s="4"/>
    </row>
    <row r="4944" spans="3:7" ht="16.5">
      <c r="C4944" s="3"/>
      <c r="G4944" s="4"/>
    </row>
    <row r="4945" spans="3:7" ht="16.5">
      <c r="C4945" s="3"/>
      <c r="G4945" s="4"/>
    </row>
    <row r="4946" spans="3:7" ht="16.5">
      <c r="C4946" s="3"/>
      <c r="G4946" s="4"/>
    </row>
    <row r="4947" spans="3:7" ht="16.5">
      <c r="C4947" s="3"/>
      <c r="G4947" s="4"/>
    </row>
    <row r="4948" spans="3:7" ht="16.5">
      <c r="C4948" s="3"/>
      <c r="G4948" s="4"/>
    </row>
    <row r="4949" spans="3:7" ht="16.5">
      <c r="C4949" s="3"/>
      <c r="G4949" s="4"/>
    </row>
    <row r="4950" spans="3:7" ht="16.5">
      <c r="C4950" s="3"/>
      <c r="G4950" s="4"/>
    </row>
    <row r="4951" spans="3:7" ht="16.5">
      <c r="C4951" s="3"/>
      <c r="G4951" s="4"/>
    </row>
    <row r="4952" spans="3:7" ht="16.5">
      <c r="C4952" s="3"/>
      <c r="G4952" s="4"/>
    </row>
    <row r="4953" spans="3:7" ht="16.5">
      <c r="C4953" s="3"/>
      <c r="G4953" s="4"/>
    </row>
    <row r="4954" spans="3:7" ht="16.5">
      <c r="C4954" s="3"/>
      <c r="G4954" s="4"/>
    </row>
    <row r="4955" spans="3:7" ht="16.5">
      <c r="C4955" s="3"/>
      <c r="G4955" s="4"/>
    </row>
    <row r="4956" spans="3:7" ht="16.5">
      <c r="C4956" s="3"/>
      <c r="G4956" s="4"/>
    </row>
    <row r="4957" spans="3:7" ht="16.5">
      <c r="C4957" s="3"/>
      <c r="G4957" s="4"/>
    </row>
    <row r="4958" spans="3:7" ht="16.5">
      <c r="C4958" s="3"/>
      <c r="G4958" s="4"/>
    </row>
    <row r="4959" spans="3:7" ht="16.5">
      <c r="C4959" s="3"/>
      <c r="G4959" s="4"/>
    </row>
    <row r="4960" spans="3:7" ht="16.5">
      <c r="C4960" s="3"/>
      <c r="G4960" s="4"/>
    </row>
    <row r="4961" spans="3:7" ht="16.5">
      <c r="C4961" s="3"/>
      <c r="G4961" s="4"/>
    </row>
    <row r="4962" spans="3:7" ht="16.5">
      <c r="C4962" s="3"/>
      <c r="G4962" s="4"/>
    </row>
    <row r="4963" spans="3:7" ht="16.5">
      <c r="C4963" s="3"/>
      <c r="G4963" s="4"/>
    </row>
    <row r="4964" spans="3:7" ht="16.5">
      <c r="C4964" s="3"/>
      <c r="G4964" s="4"/>
    </row>
    <row r="4965" spans="3:7" ht="16.5">
      <c r="C4965" s="3"/>
      <c r="G4965" s="4"/>
    </row>
    <row r="4966" spans="3:7" ht="16.5">
      <c r="C4966" s="3"/>
      <c r="G4966" s="4"/>
    </row>
    <row r="4967" spans="3:7" ht="16.5">
      <c r="C4967" s="3"/>
      <c r="G4967" s="4"/>
    </row>
    <row r="4968" spans="3:7" ht="16.5">
      <c r="C4968" s="3"/>
      <c r="G4968" s="4"/>
    </row>
    <row r="4969" spans="3:7" ht="16.5">
      <c r="C4969" s="3"/>
      <c r="G4969" s="4"/>
    </row>
    <row r="4970" spans="3:7" ht="16.5">
      <c r="C4970" s="3"/>
      <c r="G4970" s="4"/>
    </row>
    <row r="4971" spans="3:7" ht="16.5">
      <c r="C4971" s="3"/>
      <c r="G4971" s="4"/>
    </row>
    <row r="4972" spans="3:7" ht="16.5">
      <c r="C4972" s="3"/>
      <c r="G4972" s="4"/>
    </row>
    <row r="4973" spans="3:7" ht="16.5">
      <c r="C4973" s="3"/>
      <c r="G4973" s="4"/>
    </row>
    <row r="4974" spans="3:7" ht="16.5">
      <c r="C4974" s="3"/>
      <c r="G4974" s="4"/>
    </row>
    <row r="4975" spans="3:7" ht="16.5">
      <c r="C4975" s="3"/>
      <c r="G4975" s="4"/>
    </row>
    <row r="4976" spans="3:7" ht="16.5">
      <c r="C4976" s="3"/>
      <c r="G4976" s="4"/>
    </row>
    <row r="4977" spans="3:7" ht="16.5">
      <c r="C4977" s="3"/>
      <c r="G4977" s="4"/>
    </row>
    <row r="4978" spans="3:7" ht="16.5">
      <c r="C4978" s="3"/>
      <c r="G4978" s="4"/>
    </row>
    <row r="4979" spans="3:7" ht="16.5">
      <c r="C4979" s="3"/>
      <c r="G4979" s="4"/>
    </row>
    <row r="4980" spans="3:7" ht="16.5">
      <c r="C4980" s="3"/>
      <c r="G4980" s="4"/>
    </row>
    <row r="4981" spans="3:7" ht="16.5">
      <c r="C4981" s="3"/>
      <c r="G4981" s="4"/>
    </row>
    <row r="4982" spans="3:7" ht="16.5">
      <c r="C4982" s="3"/>
      <c r="G4982" s="4"/>
    </row>
    <row r="4983" spans="3:7" ht="16.5">
      <c r="C4983" s="3"/>
      <c r="G4983" s="4"/>
    </row>
    <row r="4984" spans="3:7" ht="16.5">
      <c r="C4984" s="3"/>
      <c r="G4984" s="4"/>
    </row>
    <row r="4985" spans="3:7" ht="16.5">
      <c r="C4985" s="3"/>
      <c r="G4985" s="4"/>
    </row>
    <row r="4986" spans="3:7" ht="16.5">
      <c r="C4986" s="3"/>
      <c r="G4986" s="4"/>
    </row>
    <row r="4987" spans="3:7" ht="16.5">
      <c r="C4987" s="3"/>
      <c r="G4987" s="4"/>
    </row>
    <row r="4988" spans="3:7" ht="16.5">
      <c r="C4988" s="3"/>
      <c r="G4988" s="4"/>
    </row>
    <row r="4989" spans="3:7" ht="16.5">
      <c r="C4989" s="3"/>
      <c r="G4989" s="4"/>
    </row>
    <row r="4990" spans="3:7" ht="16.5">
      <c r="C4990" s="3"/>
      <c r="G4990" s="4"/>
    </row>
    <row r="4991" spans="3:7" ht="16.5">
      <c r="C4991" s="3"/>
      <c r="G4991" s="4"/>
    </row>
    <row r="4992" spans="3:7" ht="16.5">
      <c r="C4992" s="3"/>
      <c r="G4992" s="4"/>
    </row>
    <row r="4993" spans="3:7" ht="16.5">
      <c r="C4993" s="3"/>
      <c r="G4993" s="4"/>
    </row>
    <row r="4994" spans="3:7" ht="16.5">
      <c r="C4994" s="3"/>
      <c r="G4994" s="4"/>
    </row>
    <row r="4995" spans="3:7" ht="16.5">
      <c r="C4995" s="3"/>
      <c r="G4995" s="4"/>
    </row>
    <row r="4996" spans="3:7" ht="16.5">
      <c r="C4996" s="3"/>
      <c r="G4996" s="4"/>
    </row>
    <row r="4997" spans="3:7" ht="16.5">
      <c r="C4997" s="3"/>
      <c r="G4997" s="4"/>
    </row>
    <row r="4998" spans="3:7" ht="16.5">
      <c r="C4998" s="3"/>
      <c r="G4998" s="4"/>
    </row>
    <row r="4999" spans="3:7" ht="16.5">
      <c r="C4999" s="3"/>
      <c r="G4999" s="4"/>
    </row>
    <row r="5000" spans="3:7" ht="16.5">
      <c r="C5000" s="3"/>
      <c r="G5000" s="4"/>
    </row>
    <row r="5001" spans="3:7" ht="16.5">
      <c r="C5001" s="3"/>
      <c r="G5001" s="4"/>
    </row>
    <row r="5002" spans="3:7" ht="16.5">
      <c r="C5002" s="3"/>
      <c r="G5002" s="4"/>
    </row>
    <row r="5003" spans="3:7" ht="16.5">
      <c r="C5003" s="3"/>
      <c r="G5003" s="4"/>
    </row>
    <row r="5004" spans="3:7" ht="16.5">
      <c r="C5004" s="3"/>
      <c r="G5004" s="4"/>
    </row>
    <row r="5005" spans="3:7" ht="16.5">
      <c r="C5005" s="3"/>
      <c r="G5005" s="4"/>
    </row>
    <row r="5006" spans="3:7" ht="16.5">
      <c r="C5006" s="3"/>
      <c r="G5006" s="4"/>
    </row>
    <row r="5007" spans="3:7" ht="16.5">
      <c r="C5007" s="3"/>
      <c r="G5007" s="4"/>
    </row>
    <row r="5008" spans="3:7" ht="16.5">
      <c r="C5008" s="3"/>
      <c r="G5008" s="4"/>
    </row>
    <row r="5009" spans="3:7" ht="16.5">
      <c r="C5009" s="3"/>
      <c r="G5009" s="4"/>
    </row>
    <row r="5010" spans="3:7" ht="16.5">
      <c r="C5010" s="3"/>
      <c r="G5010" s="4"/>
    </row>
    <row r="5011" spans="3:7" ht="16.5">
      <c r="C5011" s="3"/>
      <c r="G5011" s="4"/>
    </row>
    <row r="5012" spans="3:7" ht="16.5">
      <c r="C5012" s="3"/>
      <c r="G5012" s="4"/>
    </row>
    <row r="5013" spans="3:7" ht="16.5">
      <c r="C5013" s="3"/>
      <c r="G5013" s="4"/>
    </row>
    <row r="5014" spans="3:7" ht="16.5">
      <c r="C5014" s="3"/>
      <c r="G5014" s="4"/>
    </row>
    <row r="5015" spans="3:7" ht="16.5">
      <c r="C5015" s="3"/>
      <c r="G5015" s="4"/>
    </row>
    <row r="5016" spans="3:7" ht="16.5">
      <c r="C5016" s="3"/>
      <c r="G5016" s="4"/>
    </row>
    <row r="5017" spans="3:7" ht="16.5">
      <c r="C5017" s="3"/>
      <c r="G5017" s="4"/>
    </row>
    <row r="5018" spans="3:7" ht="16.5">
      <c r="C5018" s="3"/>
      <c r="G5018" s="4"/>
    </row>
    <row r="5019" spans="3:7" ht="16.5">
      <c r="C5019" s="3"/>
      <c r="G5019" s="4"/>
    </row>
    <row r="5020" spans="3:7" ht="16.5">
      <c r="C5020" s="3"/>
      <c r="G5020" s="4"/>
    </row>
    <row r="5021" spans="3:7" ht="16.5">
      <c r="C5021" s="3"/>
      <c r="G5021" s="4"/>
    </row>
    <row r="5022" spans="3:7" ht="16.5">
      <c r="C5022" s="3"/>
      <c r="G5022" s="4"/>
    </row>
    <row r="5023" spans="3:7" ht="16.5">
      <c r="C5023" s="3"/>
      <c r="G5023" s="4"/>
    </row>
    <row r="5024" spans="3:7" ht="16.5">
      <c r="C5024" s="3"/>
      <c r="G5024" s="4"/>
    </row>
    <row r="5025" spans="3:7" ht="16.5">
      <c r="C5025" s="3"/>
      <c r="G5025" s="4"/>
    </row>
    <row r="5026" spans="3:7" ht="16.5">
      <c r="C5026" s="3"/>
      <c r="G5026" s="4"/>
    </row>
    <row r="5027" spans="3:7" ht="16.5">
      <c r="C5027" s="3"/>
      <c r="G5027" s="4"/>
    </row>
    <row r="5028" spans="3:7" ht="16.5">
      <c r="C5028" s="3"/>
      <c r="G5028" s="4"/>
    </row>
    <row r="5029" spans="3:7" ht="16.5">
      <c r="C5029" s="3"/>
      <c r="G5029" s="4"/>
    </row>
    <row r="5030" spans="3:7" ht="16.5">
      <c r="C5030" s="3"/>
      <c r="G5030" s="4"/>
    </row>
    <row r="5031" spans="3:7" ht="16.5">
      <c r="C5031" s="3"/>
      <c r="G5031" s="4"/>
    </row>
    <row r="5032" spans="3:7" ht="16.5">
      <c r="C5032" s="3"/>
      <c r="G5032" s="4"/>
    </row>
    <row r="5033" spans="3:7" ht="16.5">
      <c r="C5033" s="3"/>
      <c r="G5033" s="4"/>
    </row>
    <row r="5034" spans="3:7" ht="16.5">
      <c r="C5034" s="3"/>
      <c r="G5034" s="4"/>
    </row>
    <row r="5035" spans="3:7" ht="16.5">
      <c r="C5035" s="3"/>
      <c r="G5035" s="4"/>
    </row>
    <row r="5036" spans="3:7" ht="16.5">
      <c r="C5036" s="3"/>
      <c r="G5036" s="4"/>
    </row>
    <row r="5037" spans="3:7" ht="16.5">
      <c r="C5037" s="3"/>
      <c r="G5037" s="4"/>
    </row>
    <row r="5038" spans="3:7" ht="16.5">
      <c r="C5038" s="3"/>
      <c r="G5038" s="4"/>
    </row>
    <row r="5039" spans="3:7" ht="16.5">
      <c r="C5039" s="3"/>
      <c r="G5039" s="4"/>
    </row>
    <row r="5040" spans="3:7" ht="16.5">
      <c r="C5040" s="3"/>
      <c r="G5040" s="4"/>
    </row>
    <row r="5041" spans="3:7" ht="16.5">
      <c r="C5041" s="3"/>
      <c r="G5041" s="4"/>
    </row>
    <row r="5042" spans="3:7" ht="16.5">
      <c r="C5042" s="3"/>
      <c r="G5042" s="4"/>
    </row>
    <row r="5043" spans="3:7" ht="16.5">
      <c r="C5043" s="3"/>
      <c r="G5043" s="4"/>
    </row>
    <row r="5044" spans="3:7" ht="16.5">
      <c r="C5044" s="3"/>
      <c r="G5044" s="4"/>
    </row>
    <row r="5045" spans="3:7" ht="16.5">
      <c r="C5045" s="3"/>
      <c r="G5045" s="4"/>
    </row>
    <row r="5046" spans="3:7" ht="16.5">
      <c r="C5046" s="3"/>
      <c r="G5046" s="4"/>
    </row>
    <row r="5047" spans="3:7" ht="16.5">
      <c r="C5047" s="3"/>
      <c r="G5047" s="4"/>
    </row>
    <row r="5048" spans="3:7" ht="16.5">
      <c r="C5048" s="3"/>
      <c r="G5048" s="4"/>
    </row>
    <row r="5049" spans="3:7" ht="16.5">
      <c r="C5049" s="3"/>
      <c r="G5049" s="4"/>
    </row>
    <row r="5050" spans="3:7" ht="16.5">
      <c r="C5050" s="3"/>
      <c r="G5050" s="4"/>
    </row>
    <row r="5051" spans="3:7" ht="16.5">
      <c r="C5051" s="3"/>
      <c r="G5051" s="4"/>
    </row>
    <row r="5052" spans="3:7" ht="16.5">
      <c r="C5052" s="3"/>
      <c r="G5052" s="4"/>
    </row>
    <row r="5053" spans="3:7" ht="16.5">
      <c r="C5053" s="3"/>
      <c r="G5053" s="4"/>
    </row>
    <row r="5054" spans="3:7" ht="16.5">
      <c r="C5054" s="3"/>
      <c r="G5054" s="4"/>
    </row>
    <row r="5055" spans="3:7" ht="16.5">
      <c r="C5055" s="3"/>
      <c r="G5055" s="4"/>
    </row>
    <row r="5056" spans="3:7" ht="16.5">
      <c r="C5056" s="3"/>
      <c r="G5056" s="4"/>
    </row>
    <row r="5057" spans="3:7" ht="16.5">
      <c r="C5057" s="3"/>
      <c r="G5057" s="4"/>
    </row>
    <row r="5058" spans="3:7" ht="16.5">
      <c r="C5058" s="3"/>
      <c r="G5058" s="4"/>
    </row>
    <row r="5059" spans="3:7" ht="16.5">
      <c r="C5059" s="3"/>
      <c r="G5059" s="4"/>
    </row>
    <row r="5060" spans="3:7" ht="16.5">
      <c r="C5060" s="3"/>
      <c r="G5060" s="4"/>
    </row>
    <row r="5061" spans="3:7" ht="16.5">
      <c r="C5061" s="3"/>
      <c r="G5061" s="4"/>
    </row>
    <row r="5062" spans="3:7" ht="16.5">
      <c r="C5062" s="3"/>
      <c r="G5062" s="4"/>
    </row>
    <row r="5063" spans="3:7" ht="16.5">
      <c r="C5063" s="3"/>
      <c r="G5063" s="4"/>
    </row>
    <row r="5064" spans="3:7" ht="16.5">
      <c r="C5064" s="3"/>
      <c r="G5064" s="4"/>
    </row>
    <row r="5065" spans="3:7" ht="16.5">
      <c r="C5065" s="3"/>
      <c r="G5065" s="4"/>
    </row>
    <row r="5066" spans="3:7" ht="16.5">
      <c r="C5066" s="3"/>
      <c r="G5066" s="4"/>
    </row>
    <row r="5067" spans="3:7" ht="16.5">
      <c r="C5067" s="3"/>
      <c r="G5067" s="4"/>
    </row>
    <row r="5068" spans="3:7" ht="16.5">
      <c r="C5068" s="3"/>
      <c r="G5068" s="4"/>
    </row>
    <row r="5069" spans="3:7" ht="16.5">
      <c r="C5069" s="3"/>
      <c r="G5069" s="4"/>
    </row>
    <row r="5070" spans="3:7" ht="16.5">
      <c r="C5070" s="3"/>
      <c r="G5070" s="4"/>
    </row>
    <row r="5071" spans="3:7" ht="16.5">
      <c r="C5071" s="3"/>
      <c r="G5071" s="4"/>
    </row>
    <row r="5072" spans="3:7" ht="16.5">
      <c r="C5072" s="3"/>
      <c r="G5072" s="4"/>
    </row>
    <row r="5073" spans="3:7" ht="16.5">
      <c r="C5073" s="3"/>
      <c r="G5073" s="4"/>
    </row>
    <row r="5074" spans="3:7" ht="16.5">
      <c r="C5074" s="3"/>
      <c r="G5074" s="4"/>
    </row>
    <row r="5075" spans="3:7" ht="16.5">
      <c r="C5075" s="3"/>
      <c r="G5075" s="4"/>
    </row>
    <row r="5076" spans="3:7" ht="16.5">
      <c r="C5076" s="3"/>
      <c r="G5076" s="4"/>
    </row>
    <row r="5077" spans="3:7" ht="16.5">
      <c r="C5077" s="3"/>
      <c r="G5077" s="4"/>
    </row>
    <row r="5078" spans="3:7" ht="16.5">
      <c r="C5078" s="3"/>
      <c r="G5078" s="4"/>
    </row>
    <row r="5079" spans="3:7" ht="16.5">
      <c r="C5079" s="3"/>
      <c r="G5079" s="4"/>
    </row>
    <row r="5080" spans="3:7" ht="16.5">
      <c r="C5080" s="3"/>
      <c r="G5080" s="4"/>
    </row>
    <row r="5081" spans="3:7" ht="16.5">
      <c r="C5081" s="3"/>
      <c r="G5081" s="4"/>
    </row>
    <row r="5082" spans="3:7" ht="16.5">
      <c r="C5082" s="3"/>
      <c r="G5082" s="4"/>
    </row>
    <row r="5083" spans="3:7" ht="16.5">
      <c r="C5083" s="3"/>
      <c r="G5083" s="4"/>
    </row>
    <row r="5084" spans="3:7" ht="16.5">
      <c r="C5084" s="3"/>
      <c r="G5084" s="4"/>
    </row>
    <row r="5085" spans="3:7" ht="16.5">
      <c r="C5085" s="3"/>
      <c r="G5085" s="4"/>
    </row>
    <row r="5086" spans="3:7" ht="16.5">
      <c r="C5086" s="3"/>
      <c r="G5086" s="4"/>
    </row>
    <row r="5087" spans="3:7" ht="16.5">
      <c r="C5087" s="3"/>
      <c r="G5087" s="4"/>
    </row>
    <row r="5088" spans="3:7" ht="16.5">
      <c r="C5088" s="3"/>
      <c r="G5088" s="4"/>
    </row>
    <row r="5089" spans="3:7" ht="16.5">
      <c r="C5089" s="3"/>
      <c r="G5089" s="4"/>
    </row>
    <row r="5090" spans="3:7" ht="16.5">
      <c r="C5090" s="3"/>
      <c r="G5090" s="4"/>
    </row>
    <row r="5091" spans="3:7" ht="16.5">
      <c r="C5091" s="3"/>
      <c r="G5091" s="4"/>
    </row>
    <row r="5092" spans="3:7" ht="16.5">
      <c r="C5092" s="3"/>
      <c r="G5092" s="4"/>
    </row>
    <row r="5093" spans="3:7" ht="16.5">
      <c r="C5093" s="3"/>
      <c r="G5093" s="4"/>
    </row>
    <row r="5094" spans="3:7" ht="16.5">
      <c r="C5094" s="3"/>
      <c r="G5094" s="4"/>
    </row>
    <row r="5095" spans="3:7" ht="16.5">
      <c r="C5095" s="3"/>
      <c r="G5095" s="4"/>
    </row>
    <row r="5096" spans="3:7" ht="16.5">
      <c r="C5096" s="3"/>
      <c r="G5096" s="4"/>
    </row>
    <row r="5097" spans="3:7" ht="16.5">
      <c r="C5097" s="3"/>
      <c r="G5097" s="4"/>
    </row>
    <row r="5098" spans="3:7" ht="16.5">
      <c r="C5098" s="3"/>
      <c r="G5098" s="4"/>
    </row>
    <row r="5099" spans="3:7" ht="16.5">
      <c r="C5099" s="3"/>
      <c r="G5099" s="4"/>
    </row>
    <row r="5100" spans="3:7" ht="16.5">
      <c r="C5100" s="3"/>
      <c r="G5100" s="4"/>
    </row>
    <row r="5101" spans="3:7" ht="16.5">
      <c r="C5101" s="3"/>
      <c r="G5101" s="4"/>
    </row>
    <row r="5102" spans="3:7" ht="16.5">
      <c r="C5102" s="3"/>
      <c r="G5102" s="4"/>
    </row>
    <row r="5103" spans="3:7" ht="16.5">
      <c r="C5103" s="3"/>
      <c r="G5103" s="4"/>
    </row>
    <row r="5104" spans="3:7" ht="16.5">
      <c r="C5104" s="3"/>
      <c r="G5104" s="4"/>
    </row>
    <row r="5105" spans="3:7" ht="16.5">
      <c r="C5105" s="3"/>
      <c r="G5105" s="4"/>
    </row>
    <row r="5106" spans="3:7" ht="16.5">
      <c r="C5106" s="3"/>
      <c r="G5106" s="4"/>
    </row>
    <row r="5107" spans="3:7" ht="16.5">
      <c r="C5107" s="3"/>
      <c r="G5107" s="4"/>
    </row>
    <row r="5108" spans="3:7" ht="16.5">
      <c r="C5108" s="3"/>
      <c r="G5108" s="4"/>
    </row>
    <row r="5109" spans="3:7" ht="16.5">
      <c r="C5109" s="3"/>
      <c r="G5109" s="4"/>
    </row>
    <row r="5110" spans="3:7" ht="16.5">
      <c r="C5110" s="3"/>
      <c r="G5110" s="4"/>
    </row>
    <row r="5111" spans="3:7" ht="16.5">
      <c r="C5111" s="3"/>
      <c r="G5111" s="4"/>
    </row>
    <row r="5112" spans="3:7" ht="16.5">
      <c r="C5112" s="3"/>
      <c r="G5112" s="4"/>
    </row>
    <row r="5113" spans="3:7" ht="16.5">
      <c r="C5113" s="3"/>
      <c r="G5113" s="4"/>
    </row>
    <row r="5114" spans="3:7" ht="16.5">
      <c r="C5114" s="3"/>
      <c r="G5114" s="4"/>
    </row>
    <row r="5115" spans="3:7" ht="16.5">
      <c r="C5115" s="3"/>
      <c r="G5115" s="4"/>
    </row>
    <row r="5116" spans="3:7" ht="16.5">
      <c r="C5116" s="3"/>
      <c r="G5116" s="4"/>
    </row>
    <row r="5117" spans="3:7" ht="16.5">
      <c r="C5117" s="3"/>
      <c r="G5117" s="4"/>
    </row>
    <row r="5118" spans="3:7" ht="16.5">
      <c r="C5118" s="3"/>
      <c r="G5118" s="4"/>
    </row>
    <row r="5119" spans="3:7" ht="16.5">
      <c r="C5119" s="3"/>
      <c r="G5119" s="4"/>
    </row>
    <row r="5120" spans="3:7" ht="16.5">
      <c r="C5120" s="3"/>
      <c r="G5120" s="4"/>
    </row>
    <row r="5121" spans="3:7" ht="16.5">
      <c r="C5121" s="3"/>
      <c r="G5121" s="4"/>
    </row>
    <row r="5122" spans="3:7" ht="16.5">
      <c r="C5122" s="3"/>
      <c r="G5122" s="4"/>
    </row>
    <row r="5123" spans="3:7" ht="16.5">
      <c r="C5123" s="3"/>
      <c r="G5123" s="4"/>
    </row>
    <row r="5124" spans="3:7" ht="16.5">
      <c r="C5124" s="3"/>
      <c r="G5124" s="4"/>
    </row>
    <row r="5125" spans="3:7" ht="16.5">
      <c r="C5125" s="3"/>
      <c r="G5125" s="4"/>
    </row>
    <row r="5126" spans="3:7" ht="16.5">
      <c r="C5126" s="3"/>
      <c r="G5126" s="4"/>
    </row>
    <row r="5127" spans="3:7" ht="16.5">
      <c r="C5127" s="3"/>
      <c r="G5127" s="4"/>
    </row>
    <row r="5128" spans="3:7" ht="16.5">
      <c r="C5128" s="3"/>
      <c r="G5128" s="4"/>
    </row>
    <row r="5129" spans="3:7" ht="16.5">
      <c r="C5129" s="3"/>
      <c r="G5129" s="4"/>
    </row>
    <row r="5130" spans="3:7" ht="16.5">
      <c r="C5130" s="3"/>
      <c r="G5130" s="4"/>
    </row>
    <row r="5131" spans="3:7" ht="16.5">
      <c r="C5131" s="3"/>
      <c r="G5131" s="4"/>
    </row>
    <row r="5132" spans="3:7" ht="16.5">
      <c r="C5132" s="3"/>
      <c r="G5132" s="4"/>
    </row>
    <row r="5133" spans="3:7" ht="16.5">
      <c r="C5133" s="3"/>
      <c r="G5133" s="4"/>
    </row>
    <row r="5134" spans="3:7" ht="16.5">
      <c r="C5134" s="3"/>
      <c r="G5134" s="4"/>
    </row>
    <row r="5135" spans="3:7" ht="16.5">
      <c r="C5135" s="3"/>
      <c r="G5135" s="4"/>
    </row>
    <row r="5136" spans="3:7" ht="16.5">
      <c r="C5136" s="3"/>
      <c r="G5136" s="4"/>
    </row>
    <row r="5137" spans="3:7" ht="16.5">
      <c r="C5137" s="3"/>
      <c r="G5137" s="4"/>
    </row>
    <row r="5138" spans="3:7" ht="16.5">
      <c r="C5138" s="3"/>
      <c r="G5138" s="4"/>
    </row>
    <row r="5139" spans="3:7" ht="16.5">
      <c r="C5139" s="3"/>
      <c r="G5139" s="4"/>
    </row>
    <row r="5140" spans="3:7" ht="16.5">
      <c r="C5140" s="3"/>
      <c r="G5140" s="4"/>
    </row>
    <row r="5141" spans="3:7" ht="16.5">
      <c r="C5141" s="3"/>
      <c r="G5141" s="4"/>
    </row>
    <row r="5142" spans="3:7" ht="16.5">
      <c r="C5142" s="3"/>
      <c r="G5142" s="4"/>
    </row>
    <row r="5143" spans="3:7" ht="16.5">
      <c r="C5143" s="3"/>
      <c r="G5143" s="4"/>
    </row>
    <row r="5144" spans="3:7" ht="16.5">
      <c r="C5144" s="3"/>
      <c r="G5144" s="4"/>
    </row>
    <row r="5145" spans="3:7" ht="16.5">
      <c r="C5145" s="3"/>
      <c r="G5145" s="4"/>
    </row>
    <row r="5146" spans="3:7" ht="16.5">
      <c r="C5146" s="3"/>
      <c r="G5146" s="4"/>
    </row>
    <row r="5147" spans="3:7" ht="16.5">
      <c r="C5147" s="3"/>
      <c r="G5147" s="4"/>
    </row>
    <row r="5148" spans="3:7" ht="16.5">
      <c r="C5148" s="3"/>
      <c r="G5148" s="4"/>
    </row>
    <row r="5149" spans="3:7" ht="16.5">
      <c r="C5149" s="3"/>
      <c r="G5149" s="4"/>
    </row>
    <row r="5150" spans="3:7" ht="16.5">
      <c r="C5150" s="3"/>
      <c r="G5150" s="4"/>
    </row>
    <row r="5151" spans="3:7" ht="16.5">
      <c r="C5151" s="3"/>
      <c r="G5151" s="4"/>
    </row>
    <row r="5152" spans="3:7" ht="16.5">
      <c r="C5152" s="3"/>
      <c r="G5152" s="4"/>
    </row>
    <row r="5153" spans="3:7" ht="16.5">
      <c r="C5153" s="3"/>
      <c r="G5153" s="4"/>
    </row>
    <row r="5154" spans="3:7" ht="16.5">
      <c r="C5154" s="3"/>
      <c r="G5154" s="4"/>
    </row>
    <row r="5155" spans="3:7" ht="16.5">
      <c r="C5155" s="3"/>
      <c r="G5155" s="4"/>
    </row>
    <row r="5156" spans="3:7" ht="16.5">
      <c r="C5156" s="3"/>
      <c r="G5156" s="4"/>
    </row>
    <row r="5157" spans="3:7" ht="16.5">
      <c r="C5157" s="3"/>
      <c r="G5157" s="4"/>
    </row>
    <row r="5158" spans="3:7" ht="16.5">
      <c r="C5158" s="3"/>
      <c r="G5158" s="4"/>
    </row>
    <row r="5159" spans="3:7" ht="16.5">
      <c r="C5159" s="3"/>
      <c r="G5159" s="4"/>
    </row>
    <row r="5160" spans="3:7" ht="16.5">
      <c r="C5160" s="3"/>
      <c r="G5160" s="4"/>
    </row>
    <row r="5161" spans="3:7" ht="16.5">
      <c r="C5161" s="3"/>
      <c r="G5161" s="4"/>
    </row>
    <row r="5162" spans="3:7" ht="16.5">
      <c r="C5162" s="3"/>
      <c r="G5162" s="4"/>
    </row>
    <row r="5163" spans="3:7" ht="16.5">
      <c r="C5163" s="3"/>
      <c r="G5163" s="4"/>
    </row>
    <row r="5164" spans="3:7" ht="16.5">
      <c r="C5164" s="3"/>
      <c r="G5164" s="4"/>
    </row>
    <row r="5165" spans="3:7" ht="16.5">
      <c r="C5165" s="3"/>
      <c r="G5165" s="4"/>
    </row>
    <row r="5166" spans="3:7" ht="16.5">
      <c r="C5166" s="3"/>
      <c r="G5166" s="4"/>
    </row>
    <row r="5167" spans="3:7" ht="16.5">
      <c r="C5167" s="3"/>
      <c r="G5167" s="4"/>
    </row>
    <row r="5168" spans="3:7" ht="16.5">
      <c r="C5168" s="3"/>
      <c r="G5168" s="4"/>
    </row>
    <row r="5169" spans="3:7" ht="16.5">
      <c r="C5169" s="3"/>
      <c r="G5169" s="4"/>
    </row>
    <row r="5170" spans="3:7" ht="16.5">
      <c r="C5170" s="3"/>
      <c r="G5170" s="4"/>
    </row>
    <row r="5171" spans="3:7" ht="16.5">
      <c r="C5171" s="3"/>
      <c r="G5171" s="4"/>
    </row>
    <row r="5172" spans="3:7" ht="16.5">
      <c r="C5172" s="3"/>
      <c r="G5172" s="4"/>
    </row>
    <row r="5173" spans="3:7" ht="16.5">
      <c r="C5173" s="3"/>
      <c r="G5173" s="4"/>
    </row>
    <row r="5174" spans="3:7" ht="16.5">
      <c r="C5174" s="3"/>
      <c r="G5174" s="4"/>
    </row>
    <row r="5175" spans="3:7" ht="16.5">
      <c r="C5175" s="3"/>
      <c r="G5175" s="4"/>
    </row>
    <row r="5176" spans="3:7" ht="16.5">
      <c r="C5176" s="3"/>
      <c r="G5176" s="4"/>
    </row>
    <row r="5177" spans="3:7" ht="16.5">
      <c r="C5177" s="3"/>
      <c r="G5177" s="4"/>
    </row>
    <row r="5178" spans="3:7" ht="16.5">
      <c r="C5178" s="3"/>
      <c r="G5178" s="4"/>
    </row>
    <row r="5179" spans="3:7" ht="16.5">
      <c r="C5179" s="3"/>
      <c r="G5179" s="4"/>
    </row>
    <row r="5180" spans="3:7" ht="16.5">
      <c r="C5180" s="3"/>
      <c r="G5180" s="4"/>
    </row>
    <row r="5181" spans="3:7" ht="16.5">
      <c r="C5181" s="3"/>
      <c r="G5181" s="4"/>
    </row>
    <row r="5182" spans="3:7" ht="16.5">
      <c r="C5182" s="3"/>
      <c r="G5182" s="4"/>
    </row>
    <row r="5183" spans="3:7" ht="16.5">
      <c r="C5183" s="3"/>
      <c r="G5183" s="4"/>
    </row>
    <row r="5184" spans="3:7" ht="16.5">
      <c r="C5184" s="3"/>
      <c r="G5184" s="4"/>
    </row>
    <row r="5185" spans="3:7" ht="16.5">
      <c r="C5185" s="3"/>
      <c r="G5185" s="4"/>
    </row>
    <row r="5186" spans="3:7" ht="16.5">
      <c r="C5186" s="3"/>
      <c r="G5186" s="4"/>
    </row>
    <row r="5187" spans="3:7" ht="16.5">
      <c r="C5187" s="3"/>
      <c r="G5187" s="4"/>
    </row>
    <row r="5188" spans="3:7" ht="16.5">
      <c r="C5188" s="3"/>
      <c r="G5188" s="4"/>
    </row>
    <row r="5189" spans="3:7" ht="16.5">
      <c r="C5189" s="3"/>
      <c r="G5189" s="4"/>
    </row>
    <row r="5190" spans="3:7" ht="16.5">
      <c r="C5190" s="3"/>
      <c r="G5190" s="4"/>
    </row>
    <row r="5191" spans="3:7" ht="16.5">
      <c r="C5191" s="3"/>
      <c r="G5191" s="4"/>
    </row>
    <row r="5192" spans="3:7" ht="16.5">
      <c r="C5192" s="3"/>
      <c r="G5192" s="4"/>
    </row>
    <row r="5193" spans="3:7" ht="16.5">
      <c r="C5193" s="3"/>
      <c r="G5193" s="4"/>
    </row>
    <row r="5194" spans="3:7" ht="16.5">
      <c r="C5194" s="3"/>
      <c r="G5194" s="4"/>
    </row>
    <row r="5195" spans="3:7" ht="16.5">
      <c r="C5195" s="3"/>
      <c r="G5195" s="4"/>
    </row>
    <row r="5196" spans="3:7" ht="16.5">
      <c r="C5196" s="3"/>
      <c r="G5196" s="4"/>
    </row>
    <row r="5197" spans="3:7" ht="16.5">
      <c r="C5197" s="3"/>
      <c r="G5197" s="4"/>
    </row>
    <row r="5198" spans="3:7" ht="16.5">
      <c r="C5198" s="3"/>
      <c r="G5198" s="4"/>
    </row>
    <row r="5199" spans="3:7" ht="16.5">
      <c r="C5199" s="3"/>
      <c r="G5199" s="4"/>
    </row>
    <row r="5200" spans="3:7" ht="16.5">
      <c r="C5200" s="3"/>
      <c r="G5200" s="4"/>
    </row>
    <row r="5201" spans="3:7" ht="16.5">
      <c r="C5201" s="3"/>
      <c r="G5201" s="4"/>
    </row>
    <row r="5202" spans="3:7" ht="16.5">
      <c r="C5202" s="3"/>
      <c r="G5202" s="4"/>
    </row>
    <row r="5203" spans="3:7" ht="16.5">
      <c r="C5203" s="3"/>
      <c r="G5203" s="4"/>
    </row>
    <row r="5204" spans="3:7" ht="16.5">
      <c r="C5204" s="3"/>
      <c r="G5204" s="4"/>
    </row>
    <row r="5205" spans="3:7" ht="16.5">
      <c r="C5205" s="3"/>
      <c r="G5205" s="4"/>
    </row>
    <row r="5206" spans="3:7" ht="16.5">
      <c r="C5206" s="3"/>
      <c r="G5206" s="4"/>
    </row>
    <row r="5207" spans="3:7" ht="16.5">
      <c r="C5207" s="3"/>
      <c r="G5207" s="4"/>
    </row>
    <row r="5208" spans="3:7" ht="16.5">
      <c r="C5208" s="3"/>
      <c r="G5208" s="4"/>
    </row>
    <row r="5209" spans="3:7" ht="16.5">
      <c r="C5209" s="3"/>
      <c r="G5209" s="4"/>
    </row>
    <row r="5210" spans="3:7" ht="16.5">
      <c r="C5210" s="3"/>
      <c r="G5210" s="4"/>
    </row>
    <row r="5211" spans="3:7" ht="16.5">
      <c r="C5211" s="3"/>
      <c r="G5211" s="4"/>
    </row>
    <row r="5212" spans="3:7" ht="16.5">
      <c r="C5212" s="3"/>
      <c r="G5212" s="4"/>
    </row>
    <row r="5213" spans="3:7" ht="16.5">
      <c r="C5213" s="3"/>
      <c r="G5213" s="4"/>
    </row>
    <row r="5214" spans="3:7" ht="16.5">
      <c r="C5214" s="3"/>
      <c r="G5214" s="4"/>
    </row>
    <row r="5215" spans="3:7" ht="16.5">
      <c r="C5215" s="3"/>
      <c r="G5215" s="4"/>
    </row>
    <row r="5216" spans="3:7" ht="16.5">
      <c r="C5216" s="3"/>
      <c r="G5216" s="4"/>
    </row>
    <row r="5217" spans="3:7" ht="16.5">
      <c r="C5217" s="3"/>
      <c r="G5217" s="4"/>
    </row>
    <row r="5218" spans="3:7" ht="16.5">
      <c r="C5218" s="3"/>
      <c r="G5218" s="4"/>
    </row>
    <row r="5219" spans="3:7" ht="16.5">
      <c r="C5219" s="3"/>
      <c r="G5219" s="4"/>
    </row>
    <row r="5220" spans="3:7" ht="16.5">
      <c r="C5220" s="3"/>
      <c r="G5220" s="4"/>
    </row>
    <row r="5221" spans="3:7" ht="16.5">
      <c r="C5221" s="3"/>
      <c r="G5221" s="4"/>
    </row>
    <row r="5222" spans="3:7" ht="16.5">
      <c r="C5222" s="3"/>
      <c r="G5222" s="4"/>
    </row>
    <row r="5223" spans="3:7" ht="16.5">
      <c r="C5223" s="3"/>
      <c r="G5223" s="4"/>
    </row>
    <row r="5224" spans="3:7" ht="16.5">
      <c r="C5224" s="3"/>
      <c r="G5224" s="4"/>
    </row>
    <row r="5225" spans="3:7" ht="16.5">
      <c r="C5225" s="3"/>
      <c r="G5225" s="4"/>
    </row>
    <row r="5226" spans="3:7" ht="16.5">
      <c r="C5226" s="3"/>
      <c r="G5226" s="4"/>
    </row>
    <row r="5227" spans="3:7" ht="16.5">
      <c r="C5227" s="3"/>
      <c r="G5227" s="4"/>
    </row>
    <row r="5228" spans="3:7" ht="16.5">
      <c r="C5228" s="3"/>
      <c r="G5228" s="4"/>
    </row>
    <row r="5229" spans="3:7" ht="16.5">
      <c r="C5229" s="3"/>
      <c r="G5229" s="4"/>
    </row>
    <row r="5230" spans="3:7" ht="16.5">
      <c r="C5230" s="3"/>
      <c r="G5230" s="4"/>
    </row>
    <row r="5231" spans="3:7" ht="16.5">
      <c r="C5231" s="3"/>
      <c r="G5231" s="4"/>
    </row>
    <row r="5232" spans="3:7" ht="16.5">
      <c r="C5232" s="3"/>
      <c r="G5232" s="4"/>
    </row>
    <row r="5233" spans="3:7" ht="16.5">
      <c r="C5233" s="3"/>
      <c r="G5233" s="4"/>
    </row>
    <row r="5234" spans="3:7" ht="16.5">
      <c r="C5234" s="3"/>
      <c r="G5234" s="4"/>
    </row>
    <row r="5235" spans="3:7" ht="16.5">
      <c r="C5235" s="3"/>
      <c r="G5235" s="4"/>
    </row>
    <row r="5236" spans="3:7" ht="16.5">
      <c r="C5236" s="3"/>
      <c r="G5236" s="4"/>
    </row>
    <row r="5237" spans="3:7" ht="16.5">
      <c r="C5237" s="3"/>
      <c r="G5237" s="4"/>
    </row>
    <row r="5238" spans="3:7" ht="16.5">
      <c r="C5238" s="3"/>
      <c r="G5238" s="4"/>
    </row>
    <row r="5239" spans="3:7" ht="16.5">
      <c r="C5239" s="3"/>
      <c r="G5239" s="4"/>
    </row>
    <row r="5240" spans="3:7" ht="16.5">
      <c r="C5240" s="3"/>
      <c r="G5240" s="4"/>
    </row>
    <row r="5241" spans="3:7" ht="16.5">
      <c r="C5241" s="3"/>
      <c r="G5241" s="4"/>
    </row>
    <row r="5242" spans="3:7" ht="16.5">
      <c r="C5242" s="3"/>
      <c r="G5242" s="4"/>
    </row>
    <row r="5243" spans="3:7" ht="16.5">
      <c r="C5243" s="3"/>
      <c r="G5243" s="4"/>
    </row>
    <row r="5244" spans="3:7" ht="16.5">
      <c r="C5244" s="3"/>
      <c r="G5244" s="4"/>
    </row>
    <row r="5245" spans="3:7" ht="16.5">
      <c r="C5245" s="3"/>
      <c r="G5245" s="4"/>
    </row>
    <row r="5246" spans="3:7" ht="16.5">
      <c r="C5246" s="3"/>
      <c r="G5246" s="4"/>
    </row>
    <row r="5247" spans="3:7" ht="16.5">
      <c r="C5247" s="3"/>
      <c r="G5247" s="4"/>
    </row>
    <row r="5248" spans="3:7" ht="16.5">
      <c r="C5248" s="3"/>
      <c r="G5248" s="4"/>
    </row>
    <row r="5249" spans="3:7" ht="16.5">
      <c r="C5249" s="3"/>
      <c r="G5249" s="4"/>
    </row>
    <row r="5250" spans="3:7" ht="16.5">
      <c r="C5250" s="3"/>
      <c r="G5250" s="4"/>
    </row>
    <row r="5251" spans="3:7" ht="16.5">
      <c r="C5251" s="3"/>
      <c r="G5251" s="4"/>
    </row>
    <row r="5252" spans="3:7" ht="16.5">
      <c r="C5252" s="3"/>
      <c r="G5252" s="4"/>
    </row>
    <row r="5253" spans="3:7" ht="16.5">
      <c r="C5253" s="3"/>
      <c r="G5253" s="4"/>
    </row>
    <row r="5254" spans="3:7" ht="16.5">
      <c r="C5254" s="3"/>
      <c r="G5254" s="4"/>
    </row>
    <row r="5255" spans="3:7" ht="16.5">
      <c r="C5255" s="3"/>
      <c r="G5255" s="4"/>
    </row>
    <row r="5256" spans="3:7" ht="16.5">
      <c r="C5256" s="3"/>
      <c r="G5256" s="4"/>
    </row>
    <row r="5257" spans="3:7" ht="16.5">
      <c r="C5257" s="3"/>
      <c r="G5257" s="4"/>
    </row>
    <row r="5258" spans="3:7" ht="16.5">
      <c r="C5258" s="3"/>
      <c r="G5258" s="4"/>
    </row>
    <row r="5259" spans="3:7" ht="16.5">
      <c r="C5259" s="3"/>
      <c r="G5259" s="4"/>
    </row>
    <row r="5260" spans="3:7" ht="16.5">
      <c r="C5260" s="3"/>
      <c r="G5260" s="4"/>
    </row>
    <row r="5261" spans="3:7" ht="16.5">
      <c r="C5261" s="3"/>
      <c r="G5261" s="4"/>
    </row>
    <row r="5262" spans="3:7" ht="16.5">
      <c r="C5262" s="3"/>
      <c r="G5262" s="4"/>
    </row>
    <row r="5263" spans="3:7" ht="16.5">
      <c r="C5263" s="3"/>
      <c r="G5263" s="4"/>
    </row>
    <row r="5264" spans="3:7" ht="16.5">
      <c r="C5264" s="3"/>
      <c r="G5264" s="4"/>
    </row>
    <row r="5265" spans="3:7" ht="16.5">
      <c r="C5265" s="3"/>
      <c r="G5265" s="4"/>
    </row>
    <row r="5266" spans="3:7" ht="16.5">
      <c r="C5266" s="3"/>
      <c r="G5266" s="4"/>
    </row>
    <row r="5267" spans="3:7" ht="16.5">
      <c r="C5267" s="3"/>
      <c r="G5267" s="4"/>
    </row>
    <row r="5268" spans="3:7" ht="16.5">
      <c r="C5268" s="3"/>
      <c r="G5268" s="4"/>
    </row>
    <row r="5269" spans="3:7" ht="16.5">
      <c r="C5269" s="3"/>
      <c r="G5269" s="4"/>
    </row>
    <row r="5270" spans="3:7" ht="16.5">
      <c r="C5270" s="3"/>
      <c r="G5270" s="4"/>
    </row>
    <row r="5271" spans="3:7" ht="16.5">
      <c r="C5271" s="3"/>
      <c r="G5271" s="4"/>
    </row>
    <row r="5272" spans="3:7" ht="16.5">
      <c r="C5272" s="3"/>
      <c r="G5272" s="4"/>
    </row>
    <row r="5273" spans="3:7" ht="16.5">
      <c r="C5273" s="3"/>
      <c r="G5273" s="4"/>
    </row>
    <row r="5274" spans="3:7" ht="16.5">
      <c r="C5274" s="3"/>
      <c r="G5274" s="4"/>
    </row>
    <row r="5275" spans="3:7" ht="16.5">
      <c r="C5275" s="3"/>
      <c r="G5275" s="4"/>
    </row>
    <row r="5276" spans="3:7" ht="16.5">
      <c r="C5276" s="3"/>
      <c r="G5276" s="4"/>
    </row>
    <row r="5277" spans="3:7" ht="16.5">
      <c r="C5277" s="3"/>
      <c r="G5277" s="4"/>
    </row>
    <row r="5278" spans="3:7" ht="16.5">
      <c r="C5278" s="3"/>
      <c r="G5278" s="4"/>
    </row>
    <row r="5279" spans="3:7" ht="16.5">
      <c r="C5279" s="3"/>
      <c r="G5279" s="4"/>
    </row>
    <row r="5280" spans="3:7" ht="16.5">
      <c r="C5280" s="3"/>
      <c r="G5280" s="4"/>
    </row>
    <row r="5281" spans="3:7" ht="16.5">
      <c r="C5281" s="3"/>
      <c r="G5281" s="4"/>
    </row>
    <row r="5282" spans="3:7" ht="16.5">
      <c r="C5282" s="3"/>
      <c r="G5282" s="4"/>
    </row>
    <row r="5283" spans="3:7" ht="16.5">
      <c r="C5283" s="3"/>
      <c r="G5283" s="4"/>
    </row>
    <row r="5284" spans="3:7" ht="16.5">
      <c r="C5284" s="3"/>
      <c r="G5284" s="4"/>
    </row>
    <row r="5285" spans="3:7" ht="16.5">
      <c r="C5285" s="3"/>
      <c r="G5285" s="4"/>
    </row>
    <row r="5286" spans="3:7" ht="16.5">
      <c r="C5286" s="3"/>
      <c r="G5286" s="4"/>
    </row>
    <row r="5287" spans="3:7" ht="16.5">
      <c r="C5287" s="3"/>
      <c r="G5287" s="4"/>
    </row>
    <row r="5288" spans="3:7" ht="16.5">
      <c r="C5288" s="3"/>
      <c r="G5288" s="4"/>
    </row>
    <row r="5289" spans="3:7" ht="16.5">
      <c r="C5289" s="3"/>
      <c r="G5289" s="4"/>
    </row>
    <row r="5290" spans="3:7" ht="16.5">
      <c r="C5290" s="3"/>
      <c r="G5290" s="4"/>
    </row>
    <row r="5291" spans="3:7" ht="16.5">
      <c r="C5291" s="3"/>
      <c r="G5291" s="4"/>
    </row>
    <row r="5292" spans="3:7" ht="16.5">
      <c r="C5292" s="3"/>
      <c r="G5292" s="4"/>
    </row>
    <row r="5293" spans="3:7" ht="16.5">
      <c r="C5293" s="3"/>
      <c r="G5293" s="4"/>
    </row>
    <row r="5294" spans="3:7" ht="16.5">
      <c r="C5294" s="3"/>
      <c r="G5294" s="4"/>
    </row>
    <row r="5295" spans="3:7" ht="16.5">
      <c r="C5295" s="3"/>
      <c r="G5295" s="4"/>
    </row>
    <row r="5296" spans="3:7" ht="16.5">
      <c r="C5296" s="3"/>
      <c r="G5296" s="4"/>
    </row>
    <row r="5297" spans="3:7" ht="16.5">
      <c r="C5297" s="3"/>
      <c r="G5297" s="4"/>
    </row>
    <row r="5298" spans="3:7" ht="16.5">
      <c r="C5298" s="3"/>
      <c r="G5298" s="4"/>
    </row>
    <row r="5299" spans="3:7" ht="16.5">
      <c r="C5299" s="3"/>
      <c r="G5299" s="4"/>
    </row>
    <row r="5300" spans="3:7" ht="16.5">
      <c r="C5300" s="3"/>
      <c r="G5300" s="4"/>
    </row>
    <row r="5301" spans="3:7" ht="16.5">
      <c r="C5301" s="3"/>
      <c r="G5301" s="4"/>
    </row>
    <row r="5302" spans="3:7" ht="16.5">
      <c r="C5302" s="3"/>
      <c r="G5302" s="4"/>
    </row>
    <row r="5303" spans="3:7" ht="16.5">
      <c r="C5303" s="3"/>
      <c r="G5303" s="4"/>
    </row>
    <row r="5304" spans="3:7" ht="16.5">
      <c r="C5304" s="3"/>
      <c r="G5304" s="4"/>
    </row>
    <row r="5305" spans="3:7" ht="16.5">
      <c r="C5305" s="3"/>
      <c r="G5305" s="4"/>
    </row>
    <row r="5306" spans="3:7" ht="16.5">
      <c r="C5306" s="3"/>
      <c r="G5306" s="4"/>
    </row>
    <row r="5307" spans="3:7" ht="16.5">
      <c r="C5307" s="3"/>
      <c r="G5307" s="4"/>
    </row>
    <row r="5308" spans="3:7" ht="16.5">
      <c r="C5308" s="3"/>
      <c r="G5308" s="4"/>
    </row>
    <row r="5309" spans="3:7" ht="16.5">
      <c r="C5309" s="3"/>
      <c r="G5309" s="4"/>
    </row>
    <row r="5310" spans="3:7" ht="16.5">
      <c r="C5310" s="3"/>
      <c r="G5310" s="4"/>
    </row>
    <row r="5311" spans="3:7" ht="16.5">
      <c r="C5311" s="3"/>
      <c r="G5311" s="4"/>
    </row>
    <row r="5312" spans="3:7" ht="16.5">
      <c r="C5312" s="3"/>
      <c r="G5312" s="4"/>
    </row>
    <row r="5313" spans="3:7" ht="16.5">
      <c r="C5313" s="3"/>
      <c r="G5313" s="4"/>
    </row>
    <row r="5314" spans="3:7" ht="16.5">
      <c r="C5314" s="3"/>
      <c r="G5314" s="4"/>
    </row>
    <row r="5315" spans="3:7" ht="16.5">
      <c r="C5315" s="3"/>
      <c r="G5315" s="4"/>
    </row>
    <row r="5316" spans="3:7" ht="16.5">
      <c r="C5316" s="3"/>
      <c r="G5316" s="4"/>
    </row>
    <row r="5317" spans="3:7" ht="16.5">
      <c r="C5317" s="3"/>
      <c r="G5317" s="4"/>
    </row>
    <row r="5318" spans="3:7" ht="16.5">
      <c r="C5318" s="3"/>
      <c r="G5318" s="4"/>
    </row>
    <row r="5319" spans="3:7" ht="16.5">
      <c r="C5319" s="3"/>
      <c r="G5319" s="4"/>
    </row>
    <row r="5320" spans="3:7" ht="16.5">
      <c r="C5320" s="3"/>
      <c r="G5320" s="4"/>
    </row>
    <row r="5321" spans="3:7" ht="16.5">
      <c r="C5321" s="3"/>
      <c r="G5321" s="4"/>
    </row>
    <row r="5322" spans="3:7" ht="16.5">
      <c r="C5322" s="3"/>
      <c r="G5322" s="4"/>
    </row>
    <row r="5323" spans="3:7" ht="16.5">
      <c r="C5323" s="3"/>
      <c r="G5323" s="4"/>
    </row>
    <row r="5324" spans="3:7" ht="16.5">
      <c r="C5324" s="3"/>
      <c r="G5324" s="4"/>
    </row>
    <row r="5325" spans="3:7" ht="16.5">
      <c r="C5325" s="3"/>
      <c r="G5325" s="4"/>
    </row>
    <row r="5326" spans="3:7" ht="16.5">
      <c r="C5326" s="3"/>
      <c r="G5326" s="4"/>
    </row>
    <row r="5327" spans="3:7" ht="16.5">
      <c r="C5327" s="3"/>
      <c r="G5327" s="4"/>
    </row>
    <row r="5328" spans="3:7" ht="16.5">
      <c r="C5328" s="3"/>
      <c r="G5328" s="4"/>
    </row>
    <row r="5329" spans="3:7" ht="16.5">
      <c r="C5329" s="3"/>
      <c r="G5329" s="4"/>
    </row>
    <row r="5330" spans="3:7" ht="16.5">
      <c r="C5330" s="3"/>
      <c r="G5330" s="4"/>
    </row>
    <row r="5331" spans="3:7" ht="16.5">
      <c r="C5331" s="3"/>
      <c r="G5331" s="4"/>
    </row>
    <row r="5332" spans="3:7" ht="16.5">
      <c r="C5332" s="3"/>
      <c r="G5332" s="4"/>
    </row>
    <row r="5333" spans="3:7" ht="16.5">
      <c r="C5333" s="3"/>
      <c r="G5333" s="4"/>
    </row>
    <row r="5334" spans="3:7" ht="16.5">
      <c r="C5334" s="3"/>
      <c r="G5334" s="4"/>
    </row>
    <row r="5335" spans="3:7" ht="16.5">
      <c r="C5335" s="3"/>
      <c r="G5335" s="4"/>
    </row>
    <row r="5336" spans="3:7" ht="16.5">
      <c r="C5336" s="3"/>
      <c r="G5336" s="4"/>
    </row>
    <row r="5337" spans="3:7" ht="16.5">
      <c r="C5337" s="3"/>
      <c r="G5337" s="4"/>
    </row>
    <row r="5338" spans="3:7" ht="16.5">
      <c r="C5338" s="3"/>
      <c r="G5338" s="4"/>
    </row>
    <row r="5339" spans="3:7" ht="16.5">
      <c r="C5339" s="3"/>
      <c r="G5339" s="4"/>
    </row>
    <row r="5340" spans="3:7" ht="16.5">
      <c r="C5340" s="3"/>
      <c r="G5340" s="4"/>
    </row>
    <row r="5341" spans="3:7" ht="16.5">
      <c r="C5341" s="3"/>
      <c r="G5341" s="4"/>
    </row>
    <row r="5342" spans="3:7" ht="16.5">
      <c r="C5342" s="3"/>
      <c r="G5342" s="4"/>
    </row>
    <row r="5343" spans="3:7" ht="16.5">
      <c r="C5343" s="3"/>
      <c r="G5343" s="4"/>
    </row>
    <row r="5344" spans="3:7" ht="16.5">
      <c r="C5344" s="3"/>
      <c r="G5344" s="4"/>
    </row>
    <row r="5345" spans="3:7" ht="16.5">
      <c r="C5345" s="3"/>
      <c r="G5345" s="4"/>
    </row>
    <row r="5346" spans="3:7" ht="16.5">
      <c r="C5346" s="3"/>
      <c r="G5346" s="4"/>
    </row>
    <row r="5347" spans="3:7" ht="16.5">
      <c r="C5347" s="3"/>
      <c r="G5347" s="4"/>
    </row>
    <row r="5348" spans="3:7" ht="16.5">
      <c r="C5348" s="3"/>
      <c r="G5348" s="4"/>
    </row>
    <row r="5349" spans="3:7" ht="16.5">
      <c r="C5349" s="3"/>
      <c r="G5349" s="4"/>
    </row>
    <row r="5350" spans="3:7" ht="16.5">
      <c r="C5350" s="3"/>
      <c r="G5350" s="4"/>
    </row>
    <row r="5351" spans="3:7" ht="16.5">
      <c r="C5351" s="3"/>
      <c r="G5351" s="4"/>
    </row>
    <row r="5352" spans="3:7" ht="16.5">
      <c r="C5352" s="3"/>
      <c r="G5352" s="4"/>
    </row>
    <row r="5353" spans="3:7" ht="16.5">
      <c r="C5353" s="3"/>
      <c r="G5353" s="4"/>
    </row>
    <row r="5354" spans="3:7" ht="16.5">
      <c r="C5354" s="3"/>
      <c r="G5354" s="4"/>
    </row>
    <row r="5355" spans="3:7" ht="16.5">
      <c r="C5355" s="3"/>
      <c r="G5355" s="4"/>
    </row>
    <row r="5356" spans="3:7" ht="16.5">
      <c r="C5356" s="3"/>
      <c r="G5356" s="4"/>
    </row>
    <row r="5357" spans="3:7" ht="16.5">
      <c r="C5357" s="3"/>
      <c r="G5357" s="4"/>
    </row>
    <row r="5358" spans="3:7" ht="16.5">
      <c r="C5358" s="3"/>
      <c r="G5358" s="4"/>
    </row>
    <row r="5359" spans="3:7" ht="16.5">
      <c r="C5359" s="3"/>
      <c r="G5359" s="4"/>
    </row>
    <row r="5360" spans="3:7" ht="16.5">
      <c r="C5360" s="3"/>
      <c r="G5360" s="4"/>
    </row>
    <row r="5361" spans="3:7" ht="16.5">
      <c r="C5361" s="3"/>
      <c r="G5361" s="4"/>
    </row>
    <row r="5362" spans="3:7" ht="16.5">
      <c r="C5362" s="3"/>
      <c r="G5362" s="4"/>
    </row>
    <row r="5363" spans="3:7" ht="16.5">
      <c r="C5363" s="3"/>
      <c r="G5363" s="4"/>
    </row>
    <row r="5364" spans="3:7" ht="16.5">
      <c r="C5364" s="3"/>
      <c r="G5364" s="4"/>
    </row>
    <row r="5365" spans="3:7" ht="16.5">
      <c r="C5365" s="3"/>
      <c r="G5365" s="4"/>
    </row>
    <row r="5366" spans="3:7" ht="16.5">
      <c r="C5366" s="3"/>
      <c r="G5366" s="4"/>
    </row>
    <row r="5367" spans="3:7" ht="16.5">
      <c r="C5367" s="3"/>
      <c r="G5367" s="4"/>
    </row>
    <row r="5368" spans="3:7" ht="16.5">
      <c r="C5368" s="3"/>
      <c r="G5368" s="4"/>
    </row>
    <row r="5369" spans="3:7" ht="16.5">
      <c r="C5369" s="3"/>
      <c r="G5369" s="4"/>
    </row>
    <row r="5370" spans="3:7" ht="16.5">
      <c r="C5370" s="3"/>
      <c r="G5370" s="4"/>
    </row>
    <row r="5371" spans="3:7" ht="16.5">
      <c r="C5371" s="3"/>
      <c r="G5371" s="4"/>
    </row>
    <row r="5372" spans="3:7" ht="16.5">
      <c r="C5372" s="3"/>
      <c r="G5372" s="4"/>
    </row>
    <row r="5373" spans="3:7" ht="16.5">
      <c r="C5373" s="3"/>
      <c r="G5373" s="4"/>
    </row>
    <row r="5374" spans="3:7" ht="16.5">
      <c r="C5374" s="3"/>
      <c r="G5374" s="4"/>
    </row>
    <row r="5375" spans="3:7" ht="16.5">
      <c r="C5375" s="3"/>
      <c r="G5375" s="4"/>
    </row>
    <row r="5376" spans="3:7" ht="16.5">
      <c r="C5376" s="3"/>
      <c r="G5376" s="4"/>
    </row>
    <row r="5377" spans="3:7" ht="16.5">
      <c r="C5377" s="3"/>
      <c r="G5377" s="4"/>
    </row>
    <row r="5378" spans="3:7" ht="16.5">
      <c r="C5378" s="3"/>
      <c r="G5378" s="4"/>
    </row>
    <row r="5379" spans="3:7" ht="16.5">
      <c r="C5379" s="3"/>
      <c r="G5379" s="4"/>
    </row>
    <row r="5380" spans="3:7" ht="16.5">
      <c r="C5380" s="3"/>
      <c r="G5380" s="4"/>
    </row>
    <row r="5381" spans="3:7" ht="16.5">
      <c r="C5381" s="3"/>
      <c r="G5381" s="4"/>
    </row>
    <row r="5382" spans="3:7" ht="16.5">
      <c r="C5382" s="3"/>
      <c r="G5382" s="4"/>
    </row>
    <row r="5383" spans="3:7" ht="16.5">
      <c r="C5383" s="3"/>
      <c r="G5383" s="4"/>
    </row>
    <row r="5384" spans="3:7" ht="16.5">
      <c r="C5384" s="3"/>
      <c r="G5384" s="4"/>
    </row>
    <row r="5385" spans="3:7" ht="16.5">
      <c r="C5385" s="3"/>
      <c r="G5385" s="4"/>
    </row>
    <row r="5386" spans="3:7" ht="16.5">
      <c r="C5386" s="3"/>
      <c r="G5386" s="4"/>
    </row>
    <row r="5387" spans="3:7" ht="16.5">
      <c r="C5387" s="3"/>
      <c r="G5387" s="4"/>
    </row>
    <row r="5388" spans="3:7" ht="16.5">
      <c r="C5388" s="3"/>
      <c r="G5388" s="4"/>
    </row>
    <row r="5389" spans="3:7" ht="16.5">
      <c r="C5389" s="3"/>
      <c r="G5389" s="4"/>
    </row>
    <row r="5390" spans="3:7" ht="16.5">
      <c r="C5390" s="3"/>
      <c r="G5390" s="4"/>
    </row>
    <row r="5391" spans="3:7" ht="16.5">
      <c r="C5391" s="3"/>
      <c r="G5391" s="4"/>
    </row>
    <row r="5392" spans="3:7" ht="16.5">
      <c r="C5392" s="3"/>
      <c r="G5392" s="4"/>
    </row>
    <row r="5393" spans="3:7" ht="16.5">
      <c r="C5393" s="3"/>
      <c r="G5393" s="4"/>
    </row>
    <row r="5394" spans="3:7" ht="16.5">
      <c r="C5394" s="3"/>
      <c r="G5394" s="4"/>
    </row>
    <row r="5395" spans="3:7" ht="16.5">
      <c r="C5395" s="3"/>
      <c r="G5395" s="4"/>
    </row>
    <row r="5396" spans="3:7" ht="16.5">
      <c r="C5396" s="3"/>
      <c r="G5396" s="4"/>
    </row>
    <row r="5397" spans="3:7" ht="16.5">
      <c r="C5397" s="3"/>
      <c r="G5397" s="4"/>
    </row>
    <row r="5398" spans="3:7" ht="16.5">
      <c r="C5398" s="3"/>
      <c r="G5398" s="4"/>
    </row>
    <row r="5399" spans="3:7" ht="16.5">
      <c r="C5399" s="3"/>
      <c r="G5399" s="4"/>
    </row>
    <row r="5400" spans="3:7" ht="16.5">
      <c r="C5400" s="3"/>
      <c r="G5400" s="4"/>
    </row>
    <row r="5401" spans="3:7" ht="16.5">
      <c r="C5401" s="3"/>
      <c r="G5401" s="4"/>
    </row>
    <row r="5402" spans="3:7" ht="16.5">
      <c r="C5402" s="3"/>
      <c r="G5402" s="4"/>
    </row>
    <row r="5403" spans="3:7" ht="16.5">
      <c r="C5403" s="3"/>
      <c r="G5403" s="4"/>
    </row>
    <row r="5404" spans="3:7" ht="16.5">
      <c r="C5404" s="3"/>
      <c r="G5404" s="4"/>
    </row>
    <row r="5405" spans="3:7" ht="16.5">
      <c r="C5405" s="3"/>
      <c r="G5405" s="4"/>
    </row>
    <row r="5406" spans="3:7" ht="16.5">
      <c r="C5406" s="3"/>
      <c r="G5406" s="4"/>
    </row>
    <row r="5407" spans="3:7" ht="16.5">
      <c r="C5407" s="3"/>
      <c r="G5407" s="4"/>
    </row>
    <row r="5408" spans="3:7" ht="16.5">
      <c r="C5408" s="3"/>
      <c r="G5408" s="4"/>
    </row>
    <row r="5409" spans="3:7" ht="16.5">
      <c r="C5409" s="3"/>
      <c r="G5409" s="4"/>
    </row>
    <row r="5410" spans="3:7" ht="16.5">
      <c r="C5410" s="3"/>
      <c r="G5410" s="4"/>
    </row>
    <row r="5411" spans="3:7" ht="16.5">
      <c r="C5411" s="3"/>
      <c r="G5411" s="4"/>
    </row>
    <row r="5412" spans="3:7" ht="16.5">
      <c r="C5412" s="3"/>
      <c r="G5412" s="4"/>
    </row>
    <row r="5413" spans="3:7" ht="16.5">
      <c r="C5413" s="3"/>
      <c r="G5413" s="4"/>
    </row>
    <row r="5414" spans="3:7" ht="16.5">
      <c r="C5414" s="3"/>
      <c r="G5414" s="4"/>
    </row>
    <row r="5415" spans="3:7" ht="16.5">
      <c r="C5415" s="3"/>
      <c r="G5415" s="4"/>
    </row>
    <row r="5416" spans="3:7" ht="16.5">
      <c r="C5416" s="3"/>
      <c r="G5416" s="4"/>
    </row>
    <row r="5417" spans="3:7" ht="16.5">
      <c r="C5417" s="3"/>
      <c r="G5417" s="4"/>
    </row>
    <row r="5418" spans="3:7" ht="16.5">
      <c r="C5418" s="3"/>
      <c r="G5418" s="4"/>
    </row>
    <row r="5419" spans="3:7" ht="16.5">
      <c r="C5419" s="3"/>
      <c r="G5419" s="4"/>
    </row>
    <row r="5420" spans="3:7" ht="16.5">
      <c r="C5420" s="3"/>
      <c r="G5420" s="4"/>
    </row>
    <row r="5421" spans="3:7" ht="16.5">
      <c r="C5421" s="3"/>
      <c r="G5421" s="4"/>
    </row>
    <row r="5422" spans="3:7" ht="16.5">
      <c r="C5422" s="3"/>
      <c r="G5422" s="4"/>
    </row>
    <row r="5423" spans="3:7" ht="16.5">
      <c r="C5423" s="3"/>
      <c r="G5423" s="4"/>
    </row>
    <row r="5424" spans="3:7" ht="16.5">
      <c r="C5424" s="3"/>
      <c r="G5424" s="4"/>
    </row>
    <row r="5425" spans="3:7" ht="16.5">
      <c r="C5425" s="3"/>
      <c r="G5425" s="4"/>
    </row>
    <row r="5426" spans="3:7" ht="16.5">
      <c r="C5426" s="3"/>
      <c r="G5426" s="4"/>
    </row>
    <row r="5427" spans="3:7" ht="16.5">
      <c r="C5427" s="3"/>
      <c r="G5427" s="4"/>
    </row>
    <row r="5428" spans="3:7" ht="16.5">
      <c r="C5428" s="3"/>
      <c r="G5428" s="4"/>
    </row>
    <row r="5429" spans="3:7" ht="16.5">
      <c r="C5429" s="3"/>
      <c r="G5429" s="4"/>
    </row>
    <row r="5430" spans="3:7" ht="16.5">
      <c r="C5430" s="3"/>
      <c r="G5430" s="4"/>
    </row>
    <row r="5431" spans="3:7" ht="16.5">
      <c r="C5431" s="3"/>
      <c r="G5431" s="4"/>
    </row>
    <row r="5432" spans="3:7" ht="16.5">
      <c r="C5432" s="3"/>
      <c r="G5432" s="4"/>
    </row>
    <row r="5433" spans="3:7" ht="16.5">
      <c r="C5433" s="3"/>
      <c r="G5433" s="4"/>
    </row>
    <row r="5434" spans="3:7" ht="16.5">
      <c r="C5434" s="3"/>
      <c r="G5434" s="4"/>
    </row>
    <row r="5435" spans="3:7" ht="16.5">
      <c r="C5435" s="3"/>
      <c r="G5435" s="4"/>
    </row>
    <row r="5436" spans="3:7" ht="16.5">
      <c r="C5436" s="3"/>
      <c r="G5436" s="4"/>
    </row>
    <row r="5437" spans="3:7" ht="16.5">
      <c r="C5437" s="3"/>
      <c r="G5437" s="4"/>
    </row>
    <row r="5438" spans="3:7" ht="16.5">
      <c r="C5438" s="3"/>
      <c r="G5438" s="4"/>
    </row>
    <row r="5439" spans="3:7" ht="16.5">
      <c r="C5439" s="3"/>
      <c r="G5439" s="4"/>
    </row>
    <row r="5440" spans="3:7" ht="16.5">
      <c r="C5440" s="3"/>
      <c r="G5440" s="4"/>
    </row>
    <row r="5441" spans="3:7" ht="16.5">
      <c r="C5441" s="3"/>
      <c r="G5441" s="4"/>
    </row>
    <row r="5442" spans="3:7" ht="16.5">
      <c r="C5442" s="3"/>
      <c r="G5442" s="4"/>
    </row>
    <row r="5443" spans="3:7" ht="16.5">
      <c r="C5443" s="3"/>
      <c r="G5443" s="4"/>
    </row>
    <row r="5444" spans="3:7" ht="16.5">
      <c r="C5444" s="3"/>
      <c r="G5444" s="4"/>
    </row>
    <row r="5445" spans="3:7" ht="16.5">
      <c r="C5445" s="3"/>
      <c r="G5445" s="4"/>
    </row>
    <row r="5446" spans="3:7" ht="16.5">
      <c r="C5446" s="3"/>
      <c r="G5446" s="4"/>
    </row>
    <row r="5447" spans="3:7" ht="16.5">
      <c r="C5447" s="3"/>
      <c r="G5447" s="4"/>
    </row>
    <row r="5448" spans="3:7" ht="16.5">
      <c r="C5448" s="3"/>
      <c r="G5448" s="4"/>
    </row>
    <row r="5449" spans="3:7" ht="16.5">
      <c r="C5449" s="3"/>
      <c r="G5449" s="4"/>
    </row>
    <row r="5450" spans="3:7" ht="16.5">
      <c r="C5450" s="3"/>
      <c r="G5450" s="4"/>
    </row>
    <row r="5451" spans="3:7" ht="16.5">
      <c r="C5451" s="3"/>
      <c r="G5451" s="4"/>
    </row>
    <row r="5452" spans="3:7" ht="16.5">
      <c r="C5452" s="3"/>
      <c r="G5452" s="4"/>
    </row>
    <row r="5453" spans="3:7" ht="16.5">
      <c r="C5453" s="3"/>
      <c r="G5453" s="4"/>
    </row>
    <row r="5454" spans="3:7" ht="16.5">
      <c r="C5454" s="3"/>
      <c r="G5454" s="4"/>
    </row>
    <row r="5455" spans="3:7" ht="16.5">
      <c r="C5455" s="3"/>
      <c r="G5455" s="4"/>
    </row>
    <row r="5456" spans="3:7" ht="16.5">
      <c r="C5456" s="3"/>
      <c r="G5456" s="4"/>
    </row>
    <row r="5457" spans="3:7" ht="16.5">
      <c r="C5457" s="3"/>
      <c r="G5457" s="4"/>
    </row>
    <row r="5458" spans="3:7" ht="16.5">
      <c r="C5458" s="3"/>
      <c r="G5458" s="4"/>
    </row>
    <row r="5459" spans="3:7" ht="16.5">
      <c r="C5459" s="3"/>
      <c r="G5459" s="4"/>
    </row>
    <row r="5460" spans="3:7" ht="16.5">
      <c r="C5460" s="3"/>
      <c r="G5460" s="4"/>
    </row>
    <row r="5461" spans="3:7" ht="16.5">
      <c r="C5461" s="3"/>
      <c r="G5461" s="4"/>
    </row>
    <row r="5462" spans="3:7" ht="16.5">
      <c r="C5462" s="3"/>
      <c r="G5462" s="4"/>
    </row>
    <row r="5463" spans="3:7" ht="16.5">
      <c r="C5463" s="3"/>
      <c r="G5463" s="4"/>
    </row>
    <row r="5464" spans="3:7" ht="16.5">
      <c r="C5464" s="3"/>
      <c r="G5464" s="4"/>
    </row>
    <row r="5465" spans="3:7" ht="16.5">
      <c r="C5465" s="3"/>
      <c r="G5465" s="4"/>
    </row>
    <row r="5466" spans="3:7" ht="16.5">
      <c r="C5466" s="3"/>
      <c r="G5466" s="4"/>
    </row>
    <row r="5467" spans="3:7" ht="16.5">
      <c r="C5467" s="3"/>
      <c r="G5467" s="4"/>
    </row>
    <row r="5468" spans="3:7" ht="16.5">
      <c r="C5468" s="3"/>
      <c r="G5468" s="4"/>
    </row>
    <row r="5469" spans="3:7" ht="16.5">
      <c r="C5469" s="3"/>
      <c r="G5469" s="4"/>
    </row>
    <row r="5470" spans="3:7" ht="16.5">
      <c r="C5470" s="3"/>
      <c r="G5470" s="4"/>
    </row>
    <row r="5471" spans="3:7" ht="16.5">
      <c r="C5471" s="3"/>
      <c r="G5471" s="4"/>
    </row>
    <row r="5472" spans="3:7" ht="16.5">
      <c r="C5472" s="3"/>
      <c r="G5472" s="4"/>
    </row>
    <row r="5473" spans="3:7" ht="16.5">
      <c r="C5473" s="3"/>
      <c r="G5473" s="4"/>
    </row>
    <row r="5474" spans="3:7" ht="16.5">
      <c r="C5474" s="3"/>
      <c r="G5474" s="4"/>
    </row>
    <row r="5475" spans="3:7" ht="16.5">
      <c r="C5475" s="3"/>
      <c r="G5475" s="4"/>
    </row>
    <row r="5476" spans="3:7" ht="16.5">
      <c r="C5476" s="3"/>
      <c r="G5476" s="4"/>
    </row>
    <row r="5477" spans="3:7" ht="16.5">
      <c r="C5477" s="3"/>
      <c r="G5477" s="4"/>
    </row>
    <row r="5478" spans="3:7" ht="16.5">
      <c r="C5478" s="3"/>
      <c r="G5478" s="4"/>
    </row>
    <row r="5479" spans="3:7" ht="16.5">
      <c r="C5479" s="3"/>
      <c r="G5479" s="4"/>
    </row>
    <row r="5480" spans="3:7" ht="16.5">
      <c r="C5480" s="3"/>
      <c r="G5480" s="4"/>
    </row>
    <row r="5481" spans="3:7" ht="16.5">
      <c r="C5481" s="3"/>
      <c r="G5481" s="4"/>
    </row>
    <row r="5482" spans="3:7" ht="16.5">
      <c r="C5482" s="3"/>
      <c r="G5482" s="4"/>
    </row>
    <row r="5483" spans="3:7" ht="16.5">
      <c r="C5483" s="3"/>
      <c r="G5483" s="4"/>
    </row>
    <row r="5484" spans="3:7" ht="16.5">
      <c r="C5484" s="3"/>
      <c r="G5484" s="4"/>
    </row>
    <row r="5485" spans="3:7" ht="16.5">
      <c r="C5485" s="3"/>
      <c r="G5485" s="4"/>
    </row>
    <row r="5486" spans="3:7" ht="16.5">
      <c r="C5486" s="3"/>
      <c r="G5486" s="4"/>
    </row>
    <row r="5487" spans="3:7" ht="16.5">
      <c r="C5487" s="3"/>
      <c r="G5487" s="4"/>
    </row>
    <row r="5488" spans="3:7" ht="16.5">
      <c r="C5488" s="3"/>
      <c r="G5488" s="4"/>
    </row>
    <row r="5489" spans="3:7" ht="16.5">
      <c r="C5489" s="3"/>
      <c r="G5489" s="4"/>
    </row>
    <row r="5490" spans="3:7" ht="16.5">
      <c r="C5490" s="3"/>
      <c r="G5490" s="4"/>
    </row>
    <row r="5491" spans="3:7" ht="16.5">
      <c r="C5491" s="3"/>
      <c r="G5491" s="4"/>
    </row>
    <row r="5492" spans="3:7" ht="16.5">
      <c r="C5492" s="3"/>
      <c r="G5492" s="4"/>
    </row>
    <row r="5493" spans="3:7" ht="16.5">
      <c r="C5493" s="3"/>
      <c r="G5493" s="4"/>
    </row>
    <row r="5494" spans="3:7" ht="16.5">
      <c r="C5494" s="3"/>
      <c r="G5494" s="4"/>
    </row>
    <row r="5495" spans="3:7" ht="16.5">
      <c r="C5495" s="3"/>
      <c r="G5495" s="4"/>
    </row>
    <row r="5496" spans="3:7" ht="16.5">
      <c r="C5496" s="3"/>
      <c r="G5496" s="4"/>
    </row>
    <row r="5497" spans="3:7" ht="16.5">
      <c r="C5497" s="3"/>
      <c r="G5497" s="4"/>
    </row>
    <row r="5498" spans="3:7" ht="16.5">
      <c r="C5498" s="3"/>
      <c r="G5498" s="4"/>
    </row>
    <row r="5499" spans="3:7" ht="16.5">
      <c r="C5499" s="3"/>
      <c r="G5499" s="4"/>
    </row>
    <row r="5500" spans="3:7" ht="16.5">
      <c r="C5500" s="3"/>
      <c r="G5500" s="4"/>
    </row>
    <row r="5501" spans="3:7" ht="16.5">
      <c r="C5501" s="3"/>
      <c r="G5501" s="4"/>
    </row>
    <row r="5502" spans="3:7" ht="16.5">
      <c r="C5502" s="3"/>
      <c r="G5502" s="4"/>
    </row>
    <row r="5503" spans="3:7" ht="16.5">
      <c r="C5503" s="3"/>
      <c r="G5503" s="4"/>
    </row>
    <row r="5504" spans="3:7" ht="16.5">
      <c r="C5504" s="3"/>
      <c r="G5504" s="4"/>
    </row>
    <row r="5505" spans="3:7" ht="16.5">
      <c r="C5505" s="3"/>
      <c r="G5505" s="4"/>
    </row>
    <row r="5506" spans="3:7" ht="16.5">
      <c r="C5506" s="3"/>
      <c r="G5506" s="4"/>
    </row>
    <row r="5507" spans="3:7" ht="16.5">
      <c r="C5507" s="3"/>
      <c r="G5507" s="4"/>
    </row>
    <row r="5508" spans="3:7" ht="16.5">
      <c r="C5508" s="3"/>
      <c r="G5508" s="4"/>
    </row>
    <row r="5509" spans="3:7" ht="16.5">
      <c r="C5509" s="3"/>
      <c r="G5509" s="4"/>
    </row>
    <row r="5510" spans="3:7" ht="16.5">
      <c r="C5510" s="3"/>
      <c r="G5510" s="4"/>
    </row>
    <row r="5511" spans="3:7" ht="16.5">
      <c r="C5511" s="3"/>
      <c r="G5511" s="4"/>
    </row>
    <row r="5512" spans="3:7" ht="16.5">
      <c r="C5512" s="3"/>
      <c r="G5512" s="4"/>
    </row>
    <row r="5513" spans="3:7" ht="16.5">
      <c r="C5513" s="3"/>
      <c r="G5513" s="4"/>
    </row>
    <row r="5514" spans="3:7" ht="16.5">
      <c r="C5514" s="3"/>
      <c r="G5514" s="4"/>
    </row>
    <row r="5515" spans="3:7" ht="16.5">
      <c r="C5515" s="3"/>
      <c r="G5515" s="4"/>
    </row>
    <row r="5516" spans="3:7" ht="16.5">
      <c r="C5516" s="3"/>
      <c r="G5516" s="4"/>
    </row>
    <row r="5517" spans="3:7" ht="16.5">
      <c r="C5517" s="3"/>
      <c r="G5517" s="4"/>
    </row>
    <row r="5518" spans="3:7" ht="16.5">
      <c r="C5518" s="3"/>
      <c r="G5518" s="4"/>
    </row>
    <row r="5519" spans="3:7" ht="16.5">
      <c r="C5519" s="3"/>
      <c r="G5519" s="4"/>
    </row>
    <row r="5520" spans="3:7" ht="16.5">
      <c r="C5520" s="3"/>
      <c r="G5520" s="4"/>
    </row>
    <row r="5521" spans="3:7" ht="16.5">
      <c r="C5521" s="3"/>
      <c r="G5521" s="4"/>
    </row>
    <row r="5522" spans="3:7" ht="16.5">
      <c r="C5522" s="3"/>
      <c r="G5522" s="4"/>
    </row>
    <row r="5523" spans="3:7" ht="16.5">
      <c r="C5523" s="3"/>
      <c r="G5523" s="4"/>
    </row>
    <row r="5524" spans="3:7" ht="16.5">
      <c r="C5524" s="3"/>
      <c r="G5524" s="4"/>
    </row>
    <row r="5525" spans="3:7" ht="16.5">
      <c r="C5525" s="3"/>
      <c r="G5525" s="4"/>
    </row>
    <row r="5526" spans="3:7" ht="16.5">
      <c r="C5526" s="3"/>
      <c r="G5526" s="4"/>
    </row>
    <row r="5527" spans="3:7" ht="16.5">
      <c r="C5527" s="3"/>
      <c r="G5527" s="4"/>
    </row>
    <row r="5528" spans="3:7" ht="16.5">
      <c r="C5528" s="3"/>
      <c r="G5528" s="4"/>
    </row>
    <row r="5529" spans="3:7" ht="16.5">
      <c r="C5529" s="3"/>
      <c r="G5529" s="4"/>
    </row>
    <row r="5530" spans="3:7" ht="16.5">
      <c r="C5530" s="3"/>
      <c r="G5530" s="4"/>
    </row>
    <row r="5531" spans="3:7" ht="16.5">
      <c r="C5531" s="3"/>
      <c r="G5531" s="4"/>
    </row>
    <row r="5532" spans="3:7" ht="16.5">
      <c r="C5532" s="3"/>
      <c r="G5532" s="4"/>
    </row>
    <row r="5533" spans="3:7" ht="16.5">
      <c r="C5533" s="3"/>
      <c r="G5533" s="4"/>
    </row>
    <row r="5534" spans="3:7" ht="16.5">
      <c r="C5534" s="3"/>
      <c r="G5534" s="4"/>
    </row>
    <row r="5535" spans="3:7" ht="16.5">
      <c r="C5535" s="3"/>
      <c r="G5535" s="4"/>
    </row>
    <row r="5536" spans="3:7" ht="16.5">
      <c r="C5536" s="3"/>
      <c r="G5536" s="4"/>
    </row>
    <row r="5537" spans="3:7" ht="16.5">
      <c r="C5537" s="3"/>
      <c r="G5537" s="4"/>
    </row>
    <row r="5538" spans="3:7" ht="16.5">
      <c r="C5538" s="3"/>
      <c r="G5538" s="4"/>
    </row>
    <row r="5539" spans="3:7" ht="16.5">
      <c r="C5539" s="3"/>
      <c r="G5539" s="4"/>
    </row>
    <row r="5540" spans="3:7" ht="16.5">
      <c r="C5540" s="3"/>
      <c r="G5540" s="4"/>
    </row>
    <row r="5541" spans="3:7" ht="16.5">
      <c r="C5541" s="3"/>
      <c r="G5541" s="4"/>
    </row>
    <row r="5542" spans="3:7" ht="16.5">
      <c r="C5542" s="3"/>
      <c r="G5542" s="4"/>
    </row>
    <row r="5543" spans="3:7" ht="16.5">
      <c r="C5543" s="3"/>
      <c r="G5543" s="4"/>
    </row>
    <row r="5544" spans="3:7" ht="16.5">
      <c r="C5544" s="3"/>
      <c r="G5544" s="4"/>
    </row>
    <row r="5545" spans="3:7" ht="16.5">
      <c r="C5545" s="3"/>
      <c r="G5545" s="4"/>
    </row>
    <row r="5546" spans="3:7" ht="16.5">
      <c r="C5546" s="3"/>
      <c r="G5546" s="4"/>
    </row>
    <row r="5547" spans="3:7" ht="16.5">
      <c r="C5547" s="3"/>
      <c r="G5547" s="4"/>
    </row>
    <row r="5548" spans="3:7" ht="16.5">
      <c r="C5548" s="3"/>
      <c r="G5548" s="4"/>
    </row>
    <row r="5549" spans="3:7" ht="16.5">
      <c r="C5549" s="3"/>
      <c r="G5549" s="4"/>
    </row>
    <row r="5550" spans="3:7" ht="16.5">
      <c r="C5550" s="3"/>
      <c r="G5550" s="4"/>
    </row>
    <row r="5551" spans="3:7" ht="16.5">
      <c r="C5551" s="3"/>
      <c r="G5551" s="4"/>
    </row>
    <row r="5552" spans="3:7" ht="16.5">
      <c r="C5552" s="3"/>
      <c r="G5552" s="4"/>
    </row>
    <row r="5553" spans="3:7" ht="16.5">
      <c r="C5553" s="3"/>
      <c r="G5553" s="4"/>
    </row>
    <row r="5554" spans="3:7" ht="16.5">
      <c r="C5554" s="3"/>
      <c r="G5554" s="4"/>
    </row>
    <row r="5555" spans="3:7" ht="16.5">
      <c r="C5555" s="3"/>
      <c r="G5555" s="4"/>
    </row>
    <row r="5556" spans="3:7" ht="16.5">
      <c r="C5556" s="3"/>
      <c r="G5556" s="4"/>
    </row>
    <row r="5557" spans="3:7" ht="16.5">
      <c r="C5557" s="3"/>
      <c r="G5557" s="4"/>
    </row>
    <row r="5558" spans="3:7" ht="16.5">
      <c r="C5558" s="3"/>
      <c r="G5558" s="4"/>
    </row>
    <row r="5559" spans="3:7" ht="16.5">
      <c r="C5559" s="3"/>
      <c r="G5559" s="4"/>
    </row>
    <row r="5560" spans="3:7" ht="16.5">
      <c r="C5560" s="3"/>
      <c r="G5560" s="4"/>
    </row>
    <row r="5561" spans="3:7" ht="16.5">
      <c r="C5561" s="3"/>
      <c r="G5561" s="4"/>
    </row>
    <row r="5562" spans="3:7" ht="16.5">
      <c r="C5562" s="3"/>
      <c r="G5562" s="4"/>
    </row>
    <row r="5563" spans="3:7" ht="16.5">
      <c r="C5563" s="3"/>
      <c r="G5563" s="4"/>
    </row>
    <row r="5564" spans="3:7" ht="16.5">
      <c r="C5564" s="3"/>
      <c r="G5564" s="4"/>
    </row>
    <row r="5565" spans="3:7" ht="16.5">
      <c r="C5565" s="3"/>
      <c r="G5565" s="4"/>
    </row>
    <row r="5566" spans="3:7" ht="16.5">
      <c r="C5566" s="3"/>
      <c r="G5566" s="4"/>
    </row>
    <row r="5567" spans="3:7" ht="16.5">
      <c r="C5567" s="3"/>
      <c r="G5567" s="4"/>
    </row>
    <row r="5568" spans="3:7" ht="16.5">
      <c r="C5568" s="3"/>
      <c r="G5568" s="4"/>
    </row>
    <row r="5569" spans="3:7" ht="16.5">
      <c r="C5569" s="3"/>
      <c r="G5569" s="4"/>
    </row>
    <row r="5570" spans="3:7" ht="16.5">
      <c r="C5570" s="3"/>
      <c r="G5570" s="4"/>
    </row>
    <row r="5571" spans="3:7" ht="16.5">
      <c r="C5571" s="3"/>
      <c r="G5571" s="4"/>
    </row>
    <row r="5572" spans="3:7" ht="16.5">
      <c r="C5572" s="3"/>
      <c r="G5572" s="4"/>
    </row>
    <row r="5573" spans="3:7" ht="16.5">
      <c r="C5573" s="3"/>
      <c r="G5573" s="4"/>
    </row>
    <row r="5574" spans="3:7" ht="16.5">
      <c r="C5574" s="3"/>
      <c r="G5574" s="4"/>
    </row>
    <row r="5575" spans="3:7" ht="16.5">
      <c r="C5575" s="3"/>
      <c r="G5575" s="4"/>
    </row>
    <row r="5576" spans="3:7" ht="16.5">
      <c r="C5576" s="3"/>
      <c r="G5576" s="4"/>
    </row>
    <row r="5577" spans="3:7" ht="16.5">
      <c r="C5577" s="3"/>
      <c r="G5577" s="4"/>
    </row>
    <row r="5578" spans="3:7" ht="16.5">
      <c r="C5578" s="3"/>
      <c r="G5578" s="4"/>
    </row>
    <row r="5579" spans="3:7" ht="16.5">
      <c r="C5579" s="3"/>
      <c r="G5579" s="4"/>
    </row>
    <row r="5580" spans="3:7" ht="16.5">
      <c r="C5580" s="3"/>
      <c r="G5580" s="4"/>
    </row>
    <row r="5581" spans="3:7" ht="16.5">
      <c r="C5581" s="3"/>
      <c r="G5581" s="4"/>
    </row>
    <row r="5582" spans="3:7" ht="16.5">
      <c r="C5582" s="3"/>
      <c r="G5582" s="4"/>
    </row>
    <row r="5583" spans="3:7" ht="16.5">
      <c r="C5583" s="3"/>
      <c r="G5583" s="4"/>
    </row>
    <row r="5584" spans="3:7" ht="16.5">
      <c r="C5584" s="3"/>
      <c r="G5584" s="4"/>
    </row>
    <row r="5585" spans="3:7" ht="16.5">
      <c r="C5585" s="3"/>
      <c r="G5585" s="4"/>
    </row>
    <row r="5586" spans="3:7" ht="16.5">
      <c r="C5586" s="3"/>
      <c r="G5586" s="4"/>
    </row>
    <row r="5587" spans="3:7" ht="16.5">
      <c r="C5587" s="3"/>
      <c r="G5587" s="4"/>
    </row>
    <row r="5588" spans="3:7" ht="16.5">
      <c r="C5588" s="3"/>
      <c r="G5588" s="4"/>
    </row>
    <row r="5589" spans="3:7" ht="16.5">
      <c r="C5589" s="3"/>
      <c r="G5589" s="4"/>
    </row>
    <row r="5590" spans="3:7" ht="16.5">
      <c r="C5590" s="3"/>
      <c r="G5590" s="4"/>
    </row>
    <row r="5591" spans="3:7" ht="16.5">
      <c r="C5591" s="3"/>
      <c r="G5591" s="4"/>
    </row>
    <row r="5592" spans="3:7" ht="16.5">
      <c r="C5592" s="3"/>
      <c r="G5592" s="4"/>
    </row>
    <row r="5593" spans="3:7" ht="16.5">
      <c r="C5593" s="3"/>
      <c r="G5593" s="4"/>
    </row>
    <row r="5594" spans="3:7" ht="16.5">
      <c r="C5594" s="3"/>
      <c r="G5594" s="4"/>
    </row>
    <row r="5595" spans="3:7" ht="16.5">
      <c r="C5595" s="3"/>
      <c r="G5595" s="4"/>
    </row>
    <row r="5596" spans="3:7" ht="16.5">
      <c r="C5596" s="3"/>
      <c r="G5596" s="4"/>
    </row>
    <row r="5597" spans="3:7" ht="16.5">
      <c r="C5597" s="3"/>
      <c r="G5597" s="4"/>
    </row>
    <row r="5598" spans="3:7" ht="16.5">
      <c r="C5598" s="3"/>
      <c r="G5598" s="4"/>
    </row>
    <row r="5599" spans="3:7" ht="16.5">
      <c r="C5599" s="3"/>
      <c r="G5599" s="4"/>
    </row>
    <row r="5600" spans="3:7" ht="16.5">
      <c r="C5600" s="3"/>
      <c r="G5600" s="4"/>
    </row>
    <row r="5601" spans="3:7" ht="16.5">
      <c r="C5601" s="3"/>
      <c r="G5601" s="4"/>
    </row>
    <row r="5602" spans="3:7" ht="16.5">
      <c r="C5602" s="3"/>
      <c r="G5602" s="4"/>
    </row>
    <row r="5603" spans="3:7" ht="16.5">
      <c r="C5603" s="3"/>
      <c r="G5603" s="4"/>
    </row>
    <row r="5604" spans="3:7" ht="16.5">
      <c r="C5604" s="3"/>
      <c r="G5604" s="4"/>
    </row>
    <row r="5605" spans="3:7" ht="16.5">
      <c r="C5605" s="3"/>
      <c r="G5605" s="4"/>
    </row>
    <row r="5606" spans="3:7" ht="16.5">
      <c r="C5606" s="3"/>
      <c r="G5606" s="4"/>
    </row>
    <row r="5607" spans="3:7" ht="16.5">
      <c r="C5607" s="3"/>
      <c r="G5607" s="4"/>
    </row>
    <row r="5608" spans="3:7" ht="16.5">
      <c r="C5608" s="3"/>
      <c r="G5608" s="4"/>
    </row>
    <row r="5609" spans="3:7" ht="16.5">
      <c r="C5609" s="3"/>
      <c r="G5609" s="4"/>
    </row>
    <row r="5610" spans="3:7" ht="16.5">
      <c r="C5610" s="3"/>
      <c r="G5610" s="4"/>
    </row>
    <row r="5611" spans="3:7" ht="16.5">
      <c r="C5611" s="3"/>
      <c r="G5611" s="4"/>
    </row>
    <row r="5612" spans="3:7" ht="16.5">
      <c r="C5612" s="3"/>
      <c r="G5612" s="4"/>
    </row>
    <row r="5613" spans="3:7" ht="16.5">
      <c r="C5613" s="3"/>
      <c r="G5613" s="4"/>
    </row>
    <row r="5614" spans="3:7" ht="16.5">
      <c r="C5614" s="3"/>
      <c r="G5614" s="4"/>
    </row>
    <row r="5615" spans="3:7" ht="16.5">
      <c r="C5615" s="3"/>
      <c r="G5615" s="4"/>
    </row>
    <row r="5616" spans="3:7" ht="16.5">
      <c r="C5616" s="3"/>
      <c r="G5616" s="4"/>
    </row>
    <row r="5617" spans="3:7" ht="16.5">
      <c r="C5617" s="3"/>
      <c r="G5617" s="4"/>
    </row>
    <row r="5618" spans="3:7" ht="16.5">
      <c r="C5618" s="3"/>
      <c r="G5618" s="4"/>
    </row>
    <row r="5619" spans="3:7" ht="16.5">
      <c r="C5619" s="3"/>
      <c r="G5619" s="4"/>
    </row>
    <row r="5620" spans="3:7" ht="16.5">
      <c r="C5620" s="3"/>
      <c r="G5620" s="4"/>
    </row>
    <row r="5621" spans="3:7" ht="16.5">
      <c r="C5621" s="3"/>
      <c r="G5621" s="4"/>
    </row>
    <row r="5622" spans="3:7" ht="16.5">
      <c r="C5622" s="3"/>
      <c r="G5622" s="4"/>
    </row>
    <row r="5623" spans="3:7" ht="16.5">
      <c r="C5623" s="3"/>
      <c r="G5623" s="4"/>
    </row>
    <row r="5624" spans="3:7" ht="16.5">
      <c r="C5624" s="3"/>
      <c r="G5624" s="4"/>
    </row>
    <row r="5625" spans="3:7" ht="16.5">
      <c r="C5625" s="3"/>
      <c r="G5625" s="4"/>
    </row>
    <row r="5626" spans="3:7" ht="16.5">
      <c r="C5626" s="3"/>
      <c r="G5626" s="4"/>
    </row>
    <row r="5627" spans="3:7" ht="16.5">
      <c r="C5627" s="3"/>
      <c r="G5627" s="4"/>
    </row>
    <row r="5628" spans="3:7" ht="16.5">
      <c r="C5628" s="3"/>
      <c r="G5628" s="4"/>
    </row>
    <row r="5629" spans="3:7" ht="16.5">
      <c r="C5629" s="3"/>
      <c r="G5629" s="4"/>
    </row>
    <row r="5630" spans="3:7" ht="16.5">
      <c r="C5630" s="3"/>
      <c r="G5630" s="4"/>
    </row>
    <row r="5631" spans="3:7" ht="16.5">
      <c r="C5631" s="3"/>
      <c r="G5631" s="4"/>
    </row>
    <row r="5632" spans="3:7" ht="16.5">
      <c r="C5632" s="3"/>
      <c r="G5632" s="4"/>
    </row>
    <row r="5633" spans="3:7" ht="16.5">
      <c r="C5633" s="3"/>
      <c r="G5633" s="4"/>
    </row>
    <row r="5634" spans="3:7" ht="16.5">
      <c r="C5634" s="3"/>
      <c r="G5634" s="4"/>
    </row>
    <row r="5635" spans="3:7" ht="16.5">
      <c r="C5635" s="3"/>
      <c r="G5635" s="4"/>
    </row>
    <row r="5636" spans="3:7" ht="16.5">
      <c r="C5636" s="3"/>
      <c r="G5636" s="4"/>
    </row>
    <row r="5637" spans="3:7" ht="16.5">
      <c r="C5637" s="3"/>
      <c r="G5637" s="4"/>
    </row>
    <row r="5638" spans="3:7" ht="16.5">
      <c r="C5638" s="3"/>
      <c r="G5638" s="4"/>
    </row>
    <row r="5639" spans="3:7" ht="16.5">
      <c r="C5639" s="3"/>
      <c r="G5639" s="4"/>
    </row>
    <row r="5640" spans="3:7" ht="16.5">
      <c r="C5640" s="3"/>
      <c r="G5640" s="4"/>
    </row>
    <row r="5641" spans="3:7" ht="16.5">
      <c r="C5641" s="3"/>
      <c r="G5641" s="4"/>
    </row>
    <row r="5642" spans="3:7" ht="16.5">
      <c r="C5642" s="3"/>
      <c r="G5642" s="4"/>
    </row>
    <row r="5643" spans="3:7" ht="16.5">
      <c r="C5643" s="3"/>
      <c r="G5643" s="4"/>
    </row>
    <row r="5644" spans="3:7" ht="16.5">
      <c r="C5644" s="3"/>
      <c r="G5644" s="4"/>
    </row>
    <row r="5645" spans="3:7" ht="16.5">
      <c r="C5645" s="3"/>
      <c r="G5645" s="4"/>
    </row>
    <row r="5646" spans="3:7" ht="16.5">
      <c r="C5646" s="3"/>
      <c r="G5646" s="4"/>
    </row>
    <row r="5647" spans="3:7" ht="16.5">
      <c r="C5647" s="3"/>
      <c r="G5647" s="4"/>
    </row>
    <row r="5648" spans="3:7" ht="16.5">
      <c r="C5648" s="3"/>
      <c r="G5648" s="4"/>
    </row>
    <row r="5649" spans="3:7" ht="16.5">
      <c r="C5649" s="3"/>
      <c r="G5649" s="4"/>
    </row>
    <row r="5650" spans="3:7" ht="16.5">
      <c r="C5650" s="3"/>
      <c r="G5650" s="4"/>
    </row>
    <row r="5651" spans="3:7" ht="16.5">
      <c r="C5651" s="3"/>
      <c r="G5651" s="4"/>
    </row>
    <row r="5652" spans="3:7" ht="16.5">
      <c r="C5652" s="3"/>
      <c r="G5652" s="4"/>
    </row>
    <row r="5653" spans="3:7" ht="16.5">
      <c r="C5653" s="3"/>
      <c r="G5653" s="4"/>
    </row>
    <row r="5654" spans="3:7" ht="16.5">
      <c r="C5654" s="3"/>
      <c r="G5654" s="4"/>
    </row>
    <row r="5655" spans="3:7" ht="16.5">
      <c r="C5655" s="3"/>
      <c r="G5655" s="4"/>
    </row>
    <row r="5656" spans="3:7" ht="16.5">
      <c r="C5656" s="3"/>
      <c r="G5656" s="4"/>
    </row>
    <row r="5657" spans="3:7" ht="16.5">
      <c r="C5657" s="3"/>
      <c r="G5657" s="4"/>
    </row>
    <row r="5658" spans="3:7" ht="16.5">
      <c r="C5658" s="3"/>
      <c r="G5658" s="4"/>
    </row>
    <row r="5659" spans="3:7" ht="16.5">
      <c r="C5659" s="3"/>
      <c r="G5659" s="4"/>
    </row>
    <row r="5660" spans="3:7" ht="16.5">
      <c r="C5660" s="3"/>
      <c r="G5660" s="4"/>
    </row>
    <row r="5661" spans="3:7" ht="16.5">
      <c r="C5661" s="3"/>
      <c r="G5661" s="4"/>
    </row>
    <row r="5662" spans="3:7" ht="16.5">
      <c r="C5662" s="3"/>
      <c r="G5662" s="4"/>
    </row>
    <row r="5663" spans="3:7" ht="16.5">
      <c r="C5663" s="3"/>
      <c r="G5663" s="4"/>
    </row>
    <row r="5664" spans="3:7" ht="16.5">
      <c r="C5664" s="3"/>
      <c r="G5664" s="4"/>
    </row>
    <row r="5665" spans="3:7" ht="16.5">
      <c r="C5665" s="3"/>
      <c r="G5665" s="4"/>
    </row>
    <row r="5666" spans="3:7" ht="16.5">
      <c r="C5666" s="3"/>
      <c r="G5666" s="4"/>
    </row>
    <row r="5667" spans="3:7" ht="16.5">
      <c r="C5667" s="3"/>
      <c r="G5667" s="4"/>
    </row>
    <row r="5668" spans="3:7" ht="16.5">
      <c r="C5668" s="3"/>
      <c r="G5668" s="4"/>
    </row>
    <row r="5669" spans="3:7" ht="16.5">
      <c r="C5669" s="3"/>
      <c r="G5669" s="4"/>
    </row>
    <row r="5670" spans="3:7" ht="16.5">
      <c r="C5670" s="3"/>
      <c r="G5670" s="4"/>
    </row>
    <row r="5671" spans="3:7" ht="16.5">
      <c r="C5671" s="3"/>
      <c r="G5671" s="4"/>
    </row>
    <row r="5672" spans="3:7" ht="16.5">
      <c r="C5672" s="3"/>
      <c r="G5672" s="4"/>
    </row>
    <row r="5673" spans="3:7" ht="16.5">
      <c r="C5673" s="3"/>
      <c r="G5673" s="4"/>
    </row>
    <row r="5674" spans="3:7" ht="16.5">
      <c r="C5674" s="3"/>
      <c r="G5674" s="4"/>
    </row>
    <row r="5675" spans="3:7" ht="16.5">
      <c r="C5675" s="3"/>
      <c r="G5675" s="4"/>
    </row>
    <row r="5676" spans="3:7" ht="16.5">
      <c r="C5676" s="3"/>
      <c r="G5676" s="4"/>
    </row>
    <row r="5677" spans="3:7" ht="16.5">
      <c r="C5677" s="3"/>
      <c r="G5677" s="4"/>
    </row>
    <row r="5678" spans="3:7" ht="16.5">
      <c r="C5678" s="3"/>
      <c r="G5678" s="4"/>
    </row>
    <row r="5679" spans="3:7" ht="16.5">
      <c r="C5679" s="3"/>
      <c r="G5679" s="4"/>
    </row>
    <row r="5680" spans="3:7" ht="16.5">
      <c r="C5680" s="3"/>
      <c r="G5680" s="4"/>
    </row>
    <row r="5681" spans="3:7" ht="16.5">
      <c r="C5681" s="3"/>
      <c r="G5681" s="4"/>
    </row>
    <row r="5682" spans="3:7" ht="16.5">
      <c r="C5682" s="3"/>
      <c r="G5682" s="4"/>
    </row>
    <row r="5683" spans="3:7" ht="16.5">
      <c r="C5683" s="3"/>
      <c r="G5683" s="4"/>
    </row>
    <row r="5684" spans="3:7" ht="16.5">
      <c r="C5684" s="3"/>
      <c r="G5684" s="4"/>
    </row>
    <row r="5685" spans="3:7" ht="16.5">
      <c r="C5685" s="3"/>
      <c r="G5685" s="4"/>
    </row>
    <row r="5686" spans="3:7" ht="16.5">
      <c r="C5686" s="3"/>
      <c r="G5686" s="4"/>
    </row>
    <row r="5687" spans="3:7" ht="16.5">
      <c r="C5687" s="3"/>
      <c r="G5687" s="4"/>
    </row>
    <row r="5688" spans="3:7" ht="16.5">
      <c r="C5688" s="3"/>
      <c r="G5688" s="4"/>
    </row>
    <row r="5689" spans="3:7" ht="16.5">
      <c r="C5689" s="3"/>
      <c r="G5689" s="4"/>
    </row>
    <row r="5690" spans="3:7" ht="16.5">
      <c r="C5690" s="3"/>
      <c r="G5690" s="4"/>
    </row>
    <row r="5691" spans="3:7" ht="16.5">
      <c r="C5691" s="3"/>
      <c r="G5691" s="4"/>
    </row>
    <row r="5692" spans="3:7" ht="16.5">
      <c r="C5692" s="3"/>
      <c r="G5692" s="4"/>
    </row>
    <row r="5693" spans="3:7" ht="16.5">
      <c r="C5693" s="3"/>
      <c r="G5693" s="4"/>
    </row>
    <row r="5694" spans="3:7" ht="16.5">
      <c r="C5694" s="3"/>
      <c r="G5694" s="4"/>
    </row>
    <row r="5695" spans="3:7" ht="16.5">
      <c r="C5695" s="3"/>
      <c r="G5695" s="4"/>
    </row>
    <row r="5696" spans="3:7" ht="16.5">
      <c r="C5696" s="3"/>
      <c r="G5696" s="4"/>
    </row>
    <row r="5697" spans="3:7" ht="16.5">
      <c r="C5697" s="3"/>
      <c r="G5697" s="4"/>
    </row>
    <row r="5698" spans="3:7" ht="16.5">
      <c r="C5698" s="3"/>
      <c r="G5698" s="4"/>
    </row>
    <row r="5699" spans="3:7" ht="16.5">
      <c r="C5699" s="3"/>
      <c r="G5699" s="4"/>
    </row>
    <row r="5700" spans="3:7" ht="16.5">
      <c r="C5700" s="3"/>
      <c r="G5700" s="4"/>
    </row>
    <row r="5701" spans="3:7" ht="16.5">
      <c r="C5701" s="3"/>
      <c r="G5701" s="4"/>
    </row>
    <row r="5702" spans="3:7" ht="16.5">
      <c r="C5702" s="3"/>
      <c r="G5702" s="4"/>
    </row>
    <row r="5703" spans="3:7" ht="16.5">
      <c r="C5703" s="3"/>
      <c r="G5703" s="4"/>
    </row>
    <row r="5704" spans="3:7" ht="16.5">
      <c r="C5704" s="3"/>
      <c r="G5704" s="4"/>
    </row>
    <row r="5705" spans="3:7" ht="16.5">
      <c r="C5705" s="3"/>
      <c r="G5705" s="4"/>
    </row>
    <row r="5706" spans="3:7" ht="16.5">
      <c r="C5706" s="3"/>
      <c r="G5706" s="4"/>
    </row>
    <row r="5707" spans="3:7" ht="16.5">
      <c r="C5707" s="3"/>
      <c r="G5707" s="4"/>
    </row>
    <row r="5708" spans="3:7" ht="16.5">
      <c r="C5708" s="3"/>
      <c r="G5708" s="4"/>
    </row>
    <row r="5709" spans="3:7" ht="16.5">
      <c r="C5709" s="3"/>
      <c r="G5709" s="4"/>
    </row>
    <row r="5710" spans="3:7" ht="16.5">
      <c r="C5710" s="3"/>
      <c r="G5710" s="4"/>
    </row>
    <row r="5711" spans="3:7" ht="16.5">
      <c r="C5711" s="3"/>
      <c r="G5711" s="4"/>
    </row>
    <row r="5712" spans="3:7" ht="16.5">
      <c r="C5712" s="3"/>
      <c r="G5712" s="4"/>
    </row>
    <row r="5713" spans="3:7" ht="16.5">
      <c r="C5713" s="3"/>
      <c r="G5713" s="4"/>
    </row>
    <row r="5714" spans="3:7" ht="16.5">
      <c r="C5714" s="3"/>
      <c r="G5714" s="4"/>
    </row>
    <row r="5715" spans="3:7" ht="16.5">
      <c r="C5715" s="3"/>
      <c r="G5715" s="4"/>
    </row>
    <row r="5716" spans="3:7" ht="16.5">
      <c r="C5716" s="3"/>
      <c r="G5716" s="4"/>
    </row>
    <row r="5717" spans="3:7" ht="16.5">
      <c r="C5717" s="3"/>
      <c r="G5717" s="4"/>
    </row>
    <row r="5718" spans="3:7" ht="16.5">
      <c r="C5718" s="3"/>
      <c r="G5718" s="4"/>
    </row>
    <row r="5719" spans="3:7" ht="16.5">
      <c r="C5719" s="3"/>
      <c r="G5719" s="4"/>
    </row>
    <row r="5720" spans="3:7" ht="16.5">
      <c r="C5720" s="3"/>
      <c r="G5720" s="4"/>
    </row>
    <row r="5721" spans="3:7" ht="16.5">
      <c r="C5721" s="3"/>
      <c r="G5721" s="4"/>
    </row>
    <row r="5722" spans="3:7" ht="16.5">
      <c r="C5722" s="3"/>
      <c r="G5722" s="4"/>
    </row>
    <row r="5723" spans="3:7" ht="16.5">
      <c r="C5723" s="3"/>
      <c r="G5723" s="4"/>
    </row>
    <row r="5724" spans="3:7" ht="16.5">
      <c r="C5724" s="3"/>
      <c r="G5724" s="4"/>
    </row>
    <row r="5725" spans="3:7" ht="16.5">
      <c r="C5725" s="3"/>
      <c r="G5725" s="4"/>
    </row>
    <row r="5726" spans="3:7" ht="16.5">
      <c r="C5726" s="3"/>
      <c r="G5726" s="4"/>
    </row>
    <row r="5727" spans="3:7" ht="16.5">
      <c r="C5727" s="3"/>
      <c r="G5727" s="4"/>
    </row>
    <row r="5728" spans="3:7" ht="16.5">
      <c r="C5728" s="3"/>
      <c r="G5728" s="4"/>
    </row>
    <row r="5729" spans="3:7" ht="16.5">
      <c r="C5729" s="3"/>
      <c r="G5729" s="4"/>
    </row>
    <row r="5730" spans="3:7" ht="16.5">
      <c r="C5730" s="3"/>
      <c r="G5730" s="4"/>
    </row>
    <row r="5731" spans="3:7" ht="16.5">
      <c r="C5731" s="3"/>
      <c r="G5731" s="4"/>
    </row>
    <row r="5732" spans="3:7" ht="16.5">
      <c r="C5732" s="3"/>
      <c r="G5732" s="4"/>
    </row>
    <row r="5733" spans="3:7" ht="16.5">
      <c r="C5733" s="3"/>
      <c r="G5733" s="4"/>
    </row>
    <row r="5734" spans="3:7" ht="16.5">
      <c r="C5734" s="3"/>
      <c r="G5734" s="4"/>
    </row>
    <row r="5735" spans="3:7" ht="16.5">
      <c r="C5735" s="3"/>
      <c r="G5735" s="4"/>
    </row>
    <row r="5736" spans="3:7" ht="16.5">
      <c r="C5736" s="3"/>
      <c r="G5736" s="4"/>
    </row>
    <row r="5737" spans="3:7" ht="16.5">
      <c r="C5737" s="3"/>
      <c r="G5737" s="4"/>
    </row>
    <row r="5738" spans="3:7" ht="16.5">
      <c r="C5738" s="3"/>
      <c r="G5738" s="4"/>
    </row>
    <row r="5739" spans="3:7" ht="16.5">
      <c r="C5739" s="3"/>
      <c r="G5739" s="4"/>
    </row>
    <row r="5740" spans="3:7" ht="16.5">
      <c r="C5740" s="3"/>
      <c r="G5740" s="4"/>
    </row>
    <row r="5741" spans="3:7" ht="16.5">
      <c r="C5741" s="3"/>
      <c r="G5741" s="4"/>
    </row>
    <row r="5742" spans="3:7" ht="16.5">
      <c r="C5742" s="3"/>
      <c r="G5742" s="4"/>
    </row>
    <row r="5743" spans="3:7" ht="16.5">
      <c r="C5743" s="3"/>
      <c r="G5743" s="4"/>
    </row>
    <row r="5744" spans="3:7" ht="16.5">
      <c r="C5744" s="3"/>
      <c r="G5744" s="4"/>
    </row>
    <row r="5745" spans="3:7" ht="16.5">
      <c r="C5745" s="3"/>
      <c r="G5745" s="4"/>
    </row>
    <row r="5746" spans="3:7" ht="16.5">
      <c r="C5746" s="3"/>
      <c r="G5746" s="4"/>
    </row>
    <row r="5747" spans="3:7" ht="16.5">
      <c r="C5747" s="3"/>
      <c r="G5747" s="4"/>
    </row>
    <row r="5748" spans="3:7" ht="16.5">
      <c r="C5748" s="3"/>
      <c r="G5748" s="4"/>
    </row>
    <row r="5749" spans="3:7" ht="16.5">
      <c r="C5749" s="3"/>
      <c r="G5749" s="4"/>
    </row>
    <row r="5750" spans="3:7" ht="16.5">
      <c r="C5750" s="3"/>
      <c r="G5750" s="4"/>
    </row>
    <row r="5751" spans="3:7" ht="16.5">
      <c r="C5751" s="3"/>
      <c r="G5751" s="4"/>
    </row>
    <row r="5752" spans="3:7" ht="16.5">
      <c r="C5752" s="3"/>
      <c r="G5752" s="4"/>
    </row>
    <row r="5753" spans="3:7" ht="16.5">
      <c r="C5753" s="3"/>
      <c r="G5753" s="4"/>
    </row>
    <row r="5754" spans="3:7" ht="16.5">
      <c r="C5754" s="3"/>
      <c r="G5754" s="4"/>
    </row>
    <row r="5755" spans="3:7" ht="16.5">
      <c r="C5755" s="3"/>
      <c r="G5755" s="4"/>
    </row>
    <row r="5756" spans="3:7" ht="16.5">
      <c r="C5756" s="3"/>
      <c r="G5756" s="4"/>
    </row>
    <row r="5757" spans="3:7" ht="16.5">
      <c r="C5757" s="3"/>
      <c r="G5757" s="4"/>
    </row>
    <row r="5758" spans="3:7" ht="16.5">
      <c r="C5758" s="3"/>
      <c r="G5758" s="4"/>
    </row>
    <row r="5759" spans="3:7" ht="16.5">
      <c r="C5759" s="3"/>
      <c r="G5759" s="4"/>
    </row>
    <row r="5760" spans="3:7" ht="16.5">
      <c r="C5760" s="3"/>
      <c r="G5760" s="4"/>
    </row>
    <row r="5761" spans="3:7" ht="16.5">
      <c r="C5761" s="3"/>
      <c r="G5761" s="4"/>
    </row>
    <row r="5762" spans="3:7" ht="16.5">
      <c r="C5762" s="3"/>
      <c r="G5762" s="4"/>
    </row>
    <row r="5763" spans="3:7" ht="16.5">
      <c r="C5763" s="3"/>
      <c r="G5763" s="4"/>
    </row>
    <row r="5764" spans="3:7" ht="16.5">
      <c r="C5764" s="3"/>
      <c r="G5764" s="4"/>
    </row>
    <row r="5765" spans="3:7" ht="16.5">
      <c r="C5765" s="3"/>
      <c r="G5765" s="4"/>
    </row>
    <row r="5766" spans="3:7" ht="16.5">
      <c r="C5766" s="3"/>
      <c r="G5766" s="4"/>
    </row>
    <row r="5767" spans="3:7" ht="16.5">
      <c r="C5767" s="3"/>
      <c r="G5767" s="4"/>
    </row>
    <row r="5768" spans="3:7" ht="16.5">
      <c r="C5768" s="3"/>
      <c r="G5768" s="4"/>
    </row>
    <row r="5769" spans="3:7" ht="16.5">
      <c r="C5769" s="3"/>
      <c r="G5769" s="4"/>
    </row>
    <row r="5770" spans="3:7" ht="16.5">
      <c r="C5770" s="3"/>
      <c r="G5770" s="4"/>
    </row>
    <row r="5771" spans="3:7" ht="16.5">
      <c r="C5771" s="3"/>
      <c r="G5771" s="4"/>
    </row>
    <row r="5772" spans="3:7" ht="16.5">
      <c r="C5772" s="3"/>
      <c r="G5772" s="4"/>
    </row>
    <row r="5773" spans="3:7" ht="16.5">
      <c r="C5773" s="3"/>
      <c r="G5773" s="4"/>
    </row>
    <row r="5774" spans="3:7" ht="16.5">
      <c r="C5774" s="3"/>
      <c r="G5774" s="4"/>
    </row>
    <row r="5775" spans="3:7" ht="16.5">
      <c r="C5775" s="3"/>
      <c r="G5775" s="4"/>
    </row>
    <row r="5776" spans="3:7" ht="16.5">
      <c r="C5776" s="3"/>
      <c r="G5776" s="4"/>
    </row>
    <row r="5777" spans="3:7" ht="16.5">
      <c r="C5777" s="3"/>
      <c r="G5777" s="4"/>
    </row>
    <row r="5778" spans="3:7" ht="16.5">
      <c r="C5778" s="3"/>
      <c r="G5778" s="4"/>
    </row>
    <row r="5779" spans="3:7" ht="16.5">
      <c r="C5779" s="3"/>
      <c r="G5779" s="4"/>
    </row>
    <row r="5780" spans="3:7" ht="16.5">
      <c r="C5780" s="3"/>
      <c r="G5780" s="4"/>
    </row>
    <row r="5781" spans="3:7" ht="16.5">
      <c r="C5781" s="3"/>
      <c r="G5781" s="4"/>
    </row>
    <row r="5782" spans="3:7" ht="16.5">
      <c r="C5782" s="3"/>
      <c r="G5782" s="4"/>
    </row>
    <row r="5783" spans="3:7" ht="16.5">
      <c r="C5783" s="3"/>
      <c r="G5783" s="4"/>
    </row>
    <row r="5784" spans="3:7" ht="16.5">
      <c r="C5784" s="3"/>
      <c r="G5784" s="4"/>
    </row>
    <row r="5785" spans="3:7" ht="16.5">
      <c r="C5785" s="3"/>
      <c r="G5785" s="4"/>
    </row>
    <row r="5786" spans="3:7" ht="16.5">
      <c r="C5786" s="3"/>
      <c r="G5786" s="4"/>
    </row>
    <row r="5787" spans="3:7" ht="16.5">
      <c r="C5787" s="3"/>
      <c r="G5787" s="4"/>
    </row>
    <row r="5788" spans="3:7" ht="16.5">
      <c r="C5788" s="3"/>
      <c r="G5788" s="4"/>
    </row>
    <row r="5789" spans="3:7" ht="16.5">
      <c r="C5789" s="3"/>
      <c r="G5789" s="4"/>
    </row>
    <row r="5790" spans="3:7" ht="16.5">
      <c r="C5790" s="3"/>
      <c r="G5790" s="4"/>
    </row>
    <row r="5791" spans="3:7" ht="16.5">
      <c r="C5791" s="3"/>
      <c r="G5791" s="4"/>
    </row>
    <row r="5792" spans="3:7" ht="16.5">
      <c r="C5792" s="3"/>
      <c r="G5792" s="4"/>
    </row>
    <row r="5793" spans="3:7" ht="16.5">
      <c r="C5793" s="3"/>
      <c r="G5793" s="4"/>
    </row>
    <row r="5794" spans="3:7" ht="16.5">
      <c r="C5794" s="3"/>
      <c r="G5794" s="4"/>
    </row>
    <row r="5795" spans="3:7" ht="16.5">
      <c r="C5795" s="3"/>
      <c r="G5795" s="4"/>
    </row>
    <row r="5796" spans="3:7" ht="16.5">
      <c r="C5796" s="3"/>
      <c r="G5796" s="4"/>
    </row>
    <row r="5797" spans="3:7" ht="16.5">
      <c r="C5797" s="3"/>
      <c r="G5797" s="4"/>
    </row>
    <row r="5798" spans="3:7" ht="16.5">
      <c r="C5798" s="3"/>
      <c r="G5798" s="4"/>
    </row>
    <row r="5799" spans="3:7" ht="16.5">
      <c r="C5799" s="3"/>
      <c r="G5799" s="4"/>
    </row>
    <row r="5800" spans="3:7" ht="16.5">
      <c r="C5800" s="3"/>
      <c r="G5800" s="4"/>
    </row>
    <row r="5801" spans="3:7" ht="16.5">
      <c r="C5801" s="3"/>
      <c r="G5801" s="4"/>
    </row>
    <row r="5802" spans="3:7" ht="16.5">
      <c r="C5802" s="3"/>
      <c r="G5802" s="4"/>
    </row>
    <row r="5803" spans="3:7" ht="16.5">
      <c r="C5803" s="3"/>
      <c r="G5803" s="4"/>
    </row>
    <row r="5804" spans="3:7" ht="16.5">
      <c r="C5804" s="3"/>
      <c r="G5804" s="4"/>
    </row>
    <row r="5805" spans="3:7" ht="16.5">
      <c r="C5805" s="3"/>
      <c r="G5805" s="4"/>
    </row>
    <row r="5806" spans="3:7" ht="16.5">
      <c r="C5806" s="3"/>
      <c r="G5806" s="4"/>
    </row>
    <row r="5807" spans="3:7" ht="16.5">
      <c r="C5807" s="3"/>
      <c r="G5807" s="4"/>
    </row>
    <row r="5808" spans="3:7" ht="16.5">
      <c r="C5808" s="3"/>
      <c r="G5808" s="4"/>
    </row>
    <row r="5809" spans="3:7" ht="16.5">
      <c r="C5809" s="3"/>
      <c r="G5809" s="4"/>
    </row>
    <row r="5810" spans="3:7" ht="16.5">
      <c r="C5810" s="3"/>
      <c r="G5810" s="4"/>
    </row>
    <row r="5811" spans="3:7" ht="16.5">
      <c r="C5811" s="3"/>
      <c r="G5811" s="4"/>
    </row>
    <row r="5812" spans="3:7" ht="16.5">
      <c r="C5812" s="3"/>
      <c r="G5812" s="4"/>
    </row>
    <row r="5813" spans="3:7" ht="16.5">
      <c r="C5813" s="3"/>
      <c r="G5813" s="4"/>
    </row>
    <row r="5814" spans="3:7" ht="16.5">
      <c r="C5814" s="3"/>
      <c r="G5814" s="4"/>
    </row>
    <row r="5815" spans="3:7" ht="16.5">
      <c r="C5815" s="3"/>
      <c r="G5815" s="4"/>
    </row>
    <row r="5816" spans="3:7" ht="16.5">
      <c r="C5816" s="3"/>
      <c r="G5816" s="4"/>
    </row>
    <row r="5817" spans="3:7" ht="16.5">
      <c r="C5817" s="3"/>
      <c r="G5817" s="4"/>
    </row>
    <row r="5818" spans="3:7" ht="16.5">
      <c r="C5818" s="3"/>
      <c r="G5818" s="4"/>
    </row>
    <row r="5819" spans="3:7" ht="16.5">
      <c r="C5819" s="3"/>
      <c r="G5819" s="4"/>
    </row>
    <row r="5820" spans="3:7" ht="16.5">
      <c r="C5820" s="3"/>
      <c r="G5820" s="4"/>
    </row>
    <row r="5821" spans="3:7" ht="16.5">
      <c r="C5821" s="3"/>
      <c r="G5821" s="4"/>
    </row>
    <row r="5822" spans="3:7" ht="16.5">
      <c r="C5822" s="3"/>
      <c r="G5822" s="4"/>
    </row>
    <row r="5823" spans="3:7" ht="16.5">
      <c r="C5823" s="3"/>
      <c r="G5823" s="4"/>
    </row>
    <row r="5824" spans="3:7" ht="16.5">
      <c r="C5824" s="3"/>
      <c r="G5824" s="4"/>
    </row>
    <row r="5825" spans="3:7" ht="16.5">
      <c r="C5825" s="3"/>
      <c r="G5825" s="4"/>
    </row>
    <row r="5826" spans="3:7" ht="16.5">
      <c r="C5826" s="3"/>
      <c r="G5826" s="4"/>
    </row>
    <row r="5827" spans="3:7" ht="16.5">
      <c r="C5827" s="3"/>
      <c r="G5827" s="4"/>
    </row>
    <row r="5828" spans="3:7" ht="16.5">
      <c r="C5828" s="3"/>
      <c r="G5828" s="4"/>
    </row>
    <row r="5829" spans="3:7" ht="16.5">
      <c r="C5829" s="3"/>
      <c r="G5829" s="4"/>
    </row>
    <row r="5830" spans="3:7" ht="16.5">
      <c r="C5830" s="3"/>
      <c r="G5830" s="4"/>
    </row>
    <row r="5831" spans="3:7" ht="16.5">
      <c r="C5831" s="3"/>
      <c r="G5831" s="4"/>
    </row>
    <row r="5832" spans="3:7" ht="16.5">
      <c r="C5832" s="3"/>
      <c r="G5832" s="4"/>
    </row>
    <row r="5833" spans="3:7" ht="16.5">
      <c r="C5833" s="3"/>
      <c r="G5833" s="4"/>
    </row>
    <row r="5834" spans="3:7" ht="16.5">
      <c r="C5834" s="3"/>
      <c r="G5834" s="4"/>
    </row>
    <row r="5835" spans="3:7" ht="16.5">
      <c r="C5835" s="3"/>
      <c r="G5835" s="4"/>
    </row>
    <row r="5836" spans="3:7" ht="16.5">
      <c r="C5836" s="3"/>
      <c r="G5836" s="4"/>
    </row>
    <row r="5837" spans="3:7" ht="16.5">
      <c r="C5837" s="3"/>
      <c r="G5837" s="4"/>
    </row>
    <row r="5838" spans="3:7" ht="16.5">
      <c r="C5838" s="3"/>
      <c r="G5838" s="4"/>
    </row>
    <row r="5839" spans="3:7" ht="16.5">
      <c r="C5839" s="3"/>
      <c r="G5839" s="4"/>
    </row>
    <row r="5840" spans="3:7" ht="16.5">
      <c r="C5840" s="3"/>
      <c r="G5840" s="4"/>
    </row>
    <row r="5841" spans="3:7" ht="16.5">
      <c r="C5841" s="3"/>
      <c r="G5841" s="4"/>
    </row>
    <row r="5842" spans="3:7" ht="16.5">
      <c r="C5842" s="3"/>
      <c r="G5842" s="4"/>
    </row>
    <row r="5843" spans="3:7" ht="16.5">
      <c r="C5843" s="3"/>
      <c r="G5843" s="4"/>
    </row>
    <row r="5844" spans="3:7" ht="16.5">
      <c r="C5844" s="3"/>
      <c r="G5844" s="4"/>
    </row>
    <row r="5845" spans="3:7" ht="16.5">
      <c r="C5845" s="3"/>
      <c r="G5845" s="4"/>
    </row>
    <row r="5846" spans="3:7" ht="16.5">
      <c r="C5846" s="3"/>
      <c r="G5846" s="4"/>
    </row>
    <row r="5847" spans="3:7" ht="16.5">
      <c r="C5847" s="3"/>
      <c r="G5847" s="4"/>
    </row>
    <row r="5848" spans="3:7" ht="16.5">
      <c r="C5848" s="3"/>
      <c r="G5848" s="4"/>
    </row>
    <row r="5849" spans="3:7" ht="16.5">
      <c r="C5849" s="3"/>
      <c r="G5849" s="4"/>
    </row>
    <row r="5850" spans="3:7" ht="16.5">
      <c r="C5850" s="3"/>
      <c r="G5850" s="4"/>
    </row>
    <row r="5851" spans="3:7" ht="16.5">
      <c r="C5851" s="3"/>
      <c r="G5851" s="4"/>
    </row>
    <row r="5852" spans="3:7" ht="16.5">
      <c r="C5852" s="3"/>
      <c r="G5852" s="4"/>
    </row>
    <row r="5853" spans="3:7" ht="16.5">
      <c r="C5853" s="3"/>
      <c r="G5853" s="4"/>
    </row>
    <row r="5854" spans="3:7" ht="16.5">
      <c r="C5854" s="3"/>
      <c r="G5854" s="4"/>
    </row>
    <row r="5855" spans="3:7" ht="16.5">
      <c r="C5855" s="3"/>
      <c r="G5855" s="4"/>
    </row>
    <row r="5856" spans="3:7" ht="16.5">
      <c r="C5856" s="3"/>
      <c r="G5856" s="4"/>
    </row>
    <row r="5857" spans="3:7" ht="16.5">
      <c r="C5857" s="3"/>
      <c r="G5857" s="4"/>
    </row>
    <row r="5858" spans="3:7" ht="16.5">
      <c r="C5858" s="3"/>
      <c r="G5858" s="4"/>
    </row>
    <row r="5859" spans="3:7" ht="16.5">
      <c r="C5859" s="3"/>
      <c r="G5859" s="4"/>
    </row>
    <row r="5860" spans="3:7" ht="16.5">
      <c r="C5860" s="3"/>
      <c r="G5860" s="4"/>
    </row>
    <row r="5861" spans="3:7" ht="16.5">
      <c r="C5861" s="3"/>
      <c r="G5861" s="4"/>
    </row>
    <row r="5862" spans="3:7" ht="16.5">
      <c r="C5862" s="3"/>
      <c r="G5862" s="4"/>
    </row>
    <row r="5863" spans="3:7" ht="16.5">
      <c r="C5863" s="3"/>
      <c r="G5863" s="4"/>
    </row>
    <row r="5864" spans="3:7" ht="16.5">
      <c r="C5864" s="3"/>
      <c r="G5864" s="4"/>
    </row>
    <row r="5865" spans="3:7" ht="16.5">
      <c r="C5865" s="3"/>
      <c r="G5865" s="4"/>
    </row>
    <row r="5866" spans="3:7" ht="16.5">
      <c r="C5866" s="3"/>
      <c r="G5866" s="4"/>
    </row>
    <row r="5867" spans="3:7" ht="16.5">
      <c r="C5867" s="3"/>
      <c r="G5867" s="4"/>
    </row>
    <row r="5868" spans="3:7" ht="16.5">
      <c r="C5868" s="3"/>
      <c r="G5868" s="4"/>
    </row>
    <row r="5869" spans="3:7" ht="16.5">
      <c r="C5869" s="3"/>
      <c r="G5869" s="4"/>
    </row>
    <row r="5870" spans="3:7" ht="16.5">
      <c r="C5870" s="3"/>
      <c r="G5870" s="4"/>
    </row>
    <row r="5871" spans="3:7" ht="16.5">
      <c r="C5871" s="3"/>
      <c r="G5871" s="4"/>
    </row>
    <row r="5872" spans="3:7" ht="16.5">
      <c r="C5872" s="3"/>
      <c r="G5872" s="4"/>
    </row>
    <row r="5873" spans="3:7" ht="16.5">
      <c r="C5873" s="3"/>
      <c r="G5873" s="4"/>
    </row>
    <row r="5874" spans="3:7" ht="16.5">
      <c r="C5874" s="3"/>
      <c r="G5874" s="4"/>
    </row>
    <row r="5875" spans="3:7" ht="16.5">
      <c r="C5875" s="3"/>
      <c r="G5875" s="4"/>
    </row>
    <row r="5876" spans="3:7" ht="16.5">
      <c r="C5876" s="3"/>
      <c r="G5876" s="4"/>
    </row>
    <row r="5877" spans="3:7" ht="16.5">
      <c r="C5877" s="3"/>
      <c r="G5877" s="4"/>
    </row>
    <row r="5878" spans="3:7" ht="16.5">
      <c r="C5878" s="3"/>
      <c r="G5878" s="4"/>
    </row>
    <row r="5879" spans="3:7" ht="16.5">
      <c r="C5879" s="3"/>
      <c r="G5879" s="4"/>
    </row>
    <row r="5880" spans="3:7" ht="16.5">
      <c r="C5880" s="3"/>
      <c r="G5880" s="4"/>
    </row>
    <row r="5881" spans="3:7" ht="16.5">
      <c r="C5881" s="3"/>
      <c r="G5881" s="4"/>
    </row>
    <row r="5882" spans="3:7" ht="16.5">
      <c r="C5882" s="3"/>
      <c r="G5882" s="4"/>
    </row>
    <row r="5883" spans="3:7" ht="16.5">
      <c r="C5883" s="3"/>
      <c r="G5883" s="4"/>
    </row>
    <row r="5884" spans="3:7" ht="16.5">
      <c r="C5884" s="3"/>
      <c r="G5884" s="4"/>
    </row>
    <row r="5885" spans="3:7" ht="16.5">
      <c r="C5885" s="3"/>
      <c r="G5885" s="4"/>
    </row>
    <row r="5886" spans="3:7" ht="16.5">
      <c r="C5886" s="3"/>
      <c r="G5886" s="4"/>
    </row>
    <row r="5887" spans="3:7" ht="16.5">
      <c r="C5887" s="3"/>
      <c r="G5887" s="4"/>
    </row>
    <row r="5888" spans="3:7" ht="16.5">
      <c r="C5888" s="3"/>
      <c r="G5888" s="4"/>
    </row>
    <row r="5889" spans="3:7" ht="16.5">
      <c r="C5889" s="3"/>
      <c r="G5889" s="4"/>
    </row>
    <row r="5890" spans="3:7" ht="16.5">
      <c r="C5890" s="3"/>
      <c r="G5890" s="4"/>
    </row>
    <row r="5891" spans="3:7" ht="16.5">
      <c r="C5891" s="3"/>
      <c r="G5891" s="4"/>
    </row>
    <row r="5892" spans="3:7" ht="16.5">
      <c r="C5892" s="3"/>
      <c r="G5892" s="4"/>
    </row>
    <row r="5893" spans="3:7" ht="16.5">
      <c r="C5893" s="3"/>
      <c r="G5893" s="4"/>
    </row>
    <row r="5894" spans="3:7" ht="16.5">
      <c r="C5894" s="3"/>
      <c r="G5894" s="4"/>
    </row>
    <row r="5895" spans="3:7" ht="16.5">
      <c r="C5895" s="3"/>
      <c r="G5895" s="4"/>
    </row>
    <row r="5896" spans="3:7" ht="16.5">
      <c r="C5896" s="3"/>
      <c r="G5896" s="4"/>
    </row>
    <row r="5897" spans="3:7" ht="16.5">
      <c r="C5897" s="3"/>
      <c r="G5897" s="4"/>
    </row>
    <row r="5898" spans="3:7" ht="16.5">
      <c r="C5898" s="3"/>
      <c r="G5898" s="4"/>
    </row>
    <row r="5899" spans="3:7" ht="16.5">
      <c r="C5899" s="3"/>
      <c r="G5899" s="4"/>
    </row>
    <row r="5900" spans="3:7" ht="16.5">
      <c r="C5900" s="3"/>
      <c r="G5900" s="4"/>
    </row>
    <row r="5901" spans="3:7" ht="16.5">
      <c r="C5901" s="3"/>
      <c r="G5901" s="4"/>
    </row>
    <row r="5902" spans="3:7" ht="16.5">
      <c r="C5902" s="3"/>
      <c r="G5902" s="4"/>
    </row>
    <row r="5903" spans="3:7" ht="16.5">
      <c r="C5903" s="3"/>
      <c r="G5903" s="4"/>
    </row>
    <row r="5904" spans="3:7" ht="16.5">
      <c r="C5904" s="3"/>
      <c r="G5904" s="4"/>
    </row>
    <row r="5905" spans="3:7" ht="16.5">
      <c r="C5905" s="3"/>
      <c r="G5905" s="4"/>
    </row>
    <row r="5906" spans="3:7" ht="16.5">
      <c r="C5906" s="3"/>
      <c r="G5906" s="4"/>
    </row>
    <row r="5907" spans="3:7" ht="16.5">
      <c r="C5907" s="3"/>
      <c r="G5907" s="4"/>
    </row>
    <row r="5908" spans="3:7" ht="16.5">
      <c r="C5908" s="3"/>
      <c r="G5908" s="4"/>
    </row>
    <row r="5909" spans="3:7" ht="16.5">
      <c r="C5909" s="3"/>
      <c r="G5909" s="4"/>
    </row>
    <row r="5910" spans="3:7" ht="16.5">
      <c r="C5910" s="3"/>
      <c r="G5910" s="4"/>
    </row>
    <row r="5911" spans="3:7" ht="16.5">
      <c r="C5911" s="3"/>
      <c r="G5911" s="4"/>
    </row>
    <row r="5912" spans="3:7" ht="16.5">
      <c r="C5912" s="3"/>
      <c r="G5912" s="4"/>
    </row>
    <row r="5913" spans="3:7" ht="16.5">
      <c r="C5913" s="3"/>
      <c r="G5913" s="4"/>
    </row>
    <row r="5914" spans="3:7" ht="16.5">
      <c r="C5914" s="3"/>
      <c r="G5914" s="4"/>
    </row>
    <row r="5915" spans="3:7" ht="16.5">
      <c r="C5915" s="3"/>
      <c r="G5915" s="4"/>
    </row>
    <row r="5916" spans="3:7" ht="16.5">
      <c r="C5916" s="3"/>
      <c r="G5916" s="4"/>
    </row>
    <row r="5917" spans="3:7" ht="16.5">
      <c r="C5917" s="3"/>
      <c r="G5917" s="4"/>
    </row>
    <row r="5918" spans="3:7" ht="16.5">
      <c r="C5918" s="3"/>
      <c r="G5918" s="4"/>
    </row>
    <row r="5919" spans="3:7" ht="16.5">
      <c r="C5919" s="3"/>
      <c r="G5919" s="4"/>
    </row>
    <row r="5920" spans="3:7" ht="16.5">
      <c r="C5920" s="3"/>
      <c r="G5920" s="4"/>
    </row>
    <row r="5921" spans="3:7" ht="16.5">
      <c r="C5921" s="3"/>
      <c r="G5921" s="4"/>
    </row>
    <row r="5922" spans="3:7" ht="16.5">
      <c r="C5922" s="3"/>
      <c r="G5922" s="4"/>
    </row>
    <row r="5923" spans="3:7" ht="16.5">
      <c r="C5923" s="3"/>
      <c r="G5923" s="4"/>
    </row>
    <row r="5924" spans="3:7" ht="16.5">
      <c r="C5924" s="3"/>
      <c r="G5924" s="4"/>
    </row>
    <row r="5925" spans="3:7" ht="16.5">
      <c r="C5925" s="3"/>
      <c r="G5925" s="4"/>
    </row>
    <row r="5926" spans="3:7" ht="16.5">
      <c r="C5926" s="3"/>
      <c r="G5926" s="4"/>
    </row>
    <row r="5927" spans="3:7" ht="16.5">
      <c r="C5927" s="3"/>
      <c r="G5927" s="4"/>
    </row>
    <row r="5928" spans="3:7" ht="16.5">
      <c r="C5928" s="3"/>
      <c r="G5928" s="4"/>
    </row>
    <row r="5929" spans="3:7" ht="16.5">
      <c r="C5929" s="3"/>
      <c r="G5929" s="4"/>
    </row>
    <row r="5930" spans="3:7" ht="16.5">
      <c r="C5930" s="3"/>
      <c r="G5930" s="4"/>
    </row>
    <row r="5931" spans="3:7" ht="16.5">
      <c r="C5931" s="3"/>
      <c r="G5931" s="4"/>
    </row>
    <row r="5932" spans="3:7" ht="16.5">
      <c r="C5932" s="3"/>
      <c r="G5932" s="4"/>
    </row>
    <row r="5933" spans="3:7" ht="16.5">
      <c r="C5933" s="3"/>
      <c r="G5933" s="4"/>
    </row>
    <row r="5934" spans="3:7" ht="16.5">
      <c r="C5934" s="3"/>
      <c r="G5934" s="4"/>
    </row>
    <row r="5935" spans="3:7" ht="16.5">
      <c r="C5935" s="3"/>
      <c r="G5935" s="4"/>
    </row>
    <row r="5936" spans="3:7" ht="16.5">
      <c r="C5936" s="3"/>
      <c r="G5936" s="4"/>
    </row>
    <row r="5937" spans="3:7" ht="16.5">
      <c r="C5937" s="3"/>
      <c r="G5937" s="4"/>
    </row>
    <row r="5938" spans="3:7" ht="16.5">
      <c r="C5938" s="3"/>
      <c r="G5938" s="4"/>
    </row>
    <row r="5939" spans="3:7" ht="16.5">
      <c r="C5939" s="3"/>
      <c r="G5939" s="4"/>
    </row>
    <row r="5940" spans="3:7" ht="16.5">
      <c r="C5940" s="3"/>
      <c r="G5940" s="4"/>
    </row>
    <row r="5941" spans="3:7" ht="16.5">
      <c r="C5941" s="3"/>
      <c r="G5941" s="4"/>
    </row>
    <row r="5942" spans="3:7" ht="16.5">
      <c r="C5942" s="3"/>
      <c r="G5942" s="4"/>
    </row>
    <row r="5943" spans="3:7" ht="16.5">
      <c r="C5943" s="3"/>
      <c r="G5943" s="4"/>
    </row>
    <row r="5944" spans="3:7" ht="16.5">
      <c r="C5944" s="3"/>
      <c r="G5944" s="4"/>
    </row>
    <row r="5945" spans="3:7" ht="16.5">
      <c r="C5945" s="3"/>
      <c r="G5945" s="4"/>
    </row>
    <row r="5946" spans="3:7" ht="16.5">
      <c r="C5946" s="3"/>
      <c r="G5946" s="4"/>
    </row>
    <row r="5947" spans="3:7" ht="16.5">
      <c r="C5947" s="3"/>
      <c r="G5947" s="4"/>
    </row>
    <row r="5948" spans="3:7" ht="16.5">
      <c r="C5948" s="3"/>
      <c r="G5948" s="4"/>
    </row>
    <row r="5949" spans="3:7" ht="16.5">
      <c r="C5949" s="3"/>
      <c r="G5949" s="4"/>
    </row>
    <row r="5950" spans="3:7" ht="16.5">
      <c r="C5950" s="3"/>
      <c r="G5950" s="4"/>
    </row>
    <row r="5951" spans="3:7" ht="16.5">
      <c r="C5951" s="3"/>
      <c r="G5951" s="4"/>
    </row>
    <row r="5952" spans="3:7" ht="16.5">
      <c r="C5952" s="3"/>
      <c r="G5952" s="4"/>
    </row>
    <row r="5953" spans="3:7" ht="16.5">
      <c r="C5953" s="3"/>
      <c r="G5953" s="4"/>
    </row>
    <row r="5954" spans="3:7" ht="16.5">
      <c r="C5954" s="3"/>
      <c r="G5954" s="4"/>
    </row>
    <row r="5955" spans="3:7" ht="16.5">
      <c r="C5955" s="3"/>
      <c r="G5955" s="4"/>
    </row>
    <row r="5956" spans="3:7" ht="16.5">
      <c r="C5956" s="3"/>
      <c r="G5956" s="4"/>
    </row>
    <row r="5957" spans="3:7" ht="16.5">
      <c r="C5957" s="3"/>
      <c r="G5957" s="4"/>
    </row>
    <row r="5958" spans="3:7" ht="16.5">
      <c r="C5958" s="3"/>
      <c r="G5958" s="4"/>
    </row>
    <row r="5959" spans="3:7" ht="16.5">
      <c r="C5959" s="3"/>
      <c r="G5959" s="4"/>
    </row>
    <row r="5960" spans="3:7" ht="16.5">
      <c r="C5960" s="3"/>
      <c r="G5960" s="4"/>
    </row>
    <row r="5961" spans="3:7" ht="16.5">
      <c r="C5961" s="3"/>
      <c r="G5961" s="4"/>
    </row>
    <row r="5962" spans="3:7" ht="16.5">
      <c r="C5962" s="3"/>
      <c r="G5962" s="4"/>
    </row>
    <row r="5963" spans="3:7" ht="16.5">
      <c r="C5963" s="3"/>
      <c r="G5963" s="4"/>
    </row>
    <row r="5964" spans="3:7" ht="16.5">
      <c r="C5964" s="3"/>
      <c r="G5964" s="4"/>
    </row>
    <row r="5965" spans="3:7" ht="16.5">
      <c r="C5965" s="3"/>
      <c r="G5965" s="4"/>
    </row>
    <row r="5966" spans="3:7" ht="16.5">
      <c r="C5966" s="3"/>
      <c r="G5966" s="4"/>
    </row>
    <row r="5967" spans="3:7" ht="16.5">
      <c r="C5967" s="3"/>
      <c r="G5967" s="4"/>
    </row>
    <row r="5968" spans="3:7" ht="16.5">
      <c r="C5968" s="3"/>
      <c r="G5968" s="4"/>
    </row>
    <row r="5969" spans="3:7" ht="16.5">
      <c r="C5969" s="3"/>
      <c r="G5969" s="4"/>
    </row>
    <row r="5970" spans="3:7" ht="16.5">
      <c r="C5970" s="3"/>
      <c r="G5970" s="4"/>
    </row>
    <row r="5971" spans="3:7" ht="16.5">
      <c r="C5971" s="3"/>
      <c r="G5971" s="4"/>
    </row>
    <row r="5972" spans="3:7" ht="16.5">
      <c r="C5972" s="3"/>
      <c r="G5972" s="4"/>
    </row>
    <row r="5973" spans="3:7" ht="16.5">
      <c r="C5973" s="3"/>
      <c r="G5973" s="4"/>
    </row>
    <row r="5974" spans="3:7" ht="16.5">
      <c r="C5974" s="3"/>
      <c r="G5974" s="4"/>
    </row>
    <row r="5975" spans="3:7" ht="16.5">
      <c r="C5975" s="3"/>
      <c r="G5975" s="4"/>
    </row>
    <row r="5976" spans="3:7" ht="16.5">
      <c r="C5976" s="3"/>
      <c r="G5976" s="4"/>
    </row>
    <row r="5977" spans="3:7" ht="16.5">
      <c r="C5977" s="3"/>
      <c r="G5977" s="4"/>
    </row>
    <row r="5978" spans="3:7" ht="16.5">
      <c r="C5978" s="3"/>
      <c r="G5978" s="4"/>
    </row>
    <row r="5979" spans="3:7" ht="16.5">
      <c r="C5979" s="3"/>
      <c r="G5979" s="4"/>
    </row>
    <row r="5980" spans="3:7" ht="16.5">
      <c r="C5980" s="3"/>
      <c r="G5980" s="4"/>
    </row>
    <row r="5981" spans="3:7" ht="16.5">
      <c r="C5981" s="3"/>
      <c r="G5981" s="4"/>
    </row>
    <row r="5982" spans="3:7" ht="16.5">
      <c r="C5982" s="3"/>
      <c r="G5982" s="4"/>
    </row>
    <row r="5983" spans="3:7" ht="16.5">
      <c r="C5983" s="3"/>
      <c r="G5983" s="4"/>
    </row>
    <row r="5984" spans="3:7" ht="16.5">
      <c r="C5984" s="3"/>
      <c r="G5984" s="4"/>
    </row>
    <row r="5985" spans="3:7" ht="16.5">
      <c r="C5985" s="3"/>
      <c r="G5985" s="4"/>
    </row>
    <row r="5986" spans="3:7" ht="16.5">
      <c r="C5986" s="3"/>
      <c r="G5986" s="4"/>
    </row>
    <row r="5987" spans="3:7" ht="16.5">
      <c r="C5987" s="3"/>
      <c r="G5987" s="4"/>
    </row>
    <row r="5988" spans="3:7" ht="16.5">
      <c r="C5988" s="3"/>
      <c r="G5988" s="4"/>
    </row>
    <row r="5989" spans="3:7" ht="16.5">
      <c r="C5989" s="3"/>
      <c r="G5989" s="4"/>
    </row>
    <row r="5990" spans="3:7" ht="16.5">
      <c r="C5990" s="3"/>
      <c r="G5990" s="4"/>
    </row>
    <row r="5991" spans="3:7" ht="16.5">
      <c r="C5991" s="3"/>
      <c r="G5991" s="4"/>
    </row>
    <row r="5992" spans="3:7" ht="16.5">
      <c r="C5992" s="3"/>
      <c r="G5992" s="4"/>
    </row>
    <row r="5993" spans="3:7" ht="16.5">
      <c r="C5993" s="3"/>
      <c r="G5993" s="4"/>
    </row>
    <row r="5994" spans="3:7" ht="16.5">
      <c r="C5994" s="3"/>
      <c r="G5994" s="4"/>
    </row>
    <row r="5995" spans="3:7" ht="16.5">
      <c r="C5995" s="3"/>
      <c r="G5995" s="4"/>
    </row>
    <row r="5996" spans="3:7" ht="16.5">
      <c r="C5996" s="3"/>
      <c r="G5996" s="4"/>
    </row>
    <row r="5997" spans="3:7" ht="16.5">
      <c r="C5997" s="3"/>
      <c r="G5997" s="4"/>
    </row>
    <row r="5998" spans="3:7" ht="16.5">
      <c r="C5998" s="3"/>
      <c r="G5998" s="4"/>
    </row>
    <row r="5999" spans="3:7" ht="16.5">
      <c r="C5999" s="3"/>
      <c r="G5999" s="4"/>
    </row>
    <row r="6000" spans="3:7" ht="16.5">
      <c r="C6000" s="3"/>
      <c r="G6000" s="4"/>
    </row>
    <row r="6001" spans="3:7" ht="16.5">
      <c r="C6001" s="3"/>
      <c r="G6001" s="4"/>
    </row>
    <row r="6002" spans="3:7" ht="16.5">
      <c r="C6002" s="3"/>
      <c r="G6002" s="4"/>
    </row>
    <row r="6003" spans="3:7" ht="16.5">
      <c r="C6003" s="3"/>
      <c r="G6003" s="4"/>
    </row>
    <row r="6004" spans="3:7" ht="16.5">
      <c r="C6004" s="3"/>
      <c r="G6004" s="4"/>
    </row>
    <row r="6005" spans="3:7" ht="16.5">
      <c r="C6005" s="3"/>
      <c r="G6005" s="4"/>
    </row>
    <row r="6006" spans="3:7" ht="16.5">
      <c r="C6006" s="3"/>
      <c r="G6006" s="4"/>
    </row>
    <row r="6007" spans="3:7" ht="16.5">
      <c r="C6007" s="3"/>
      <c r="G6007" s="4"/>
    </row>
    <row r="6008" spans="3:7" ht="16.5">
      <c r="C6008" s="3"/>
      <c r="G6008" s="4"/>
    </row>
    <row r="6009" spans="3:7" ht="16.5">
      <c r="C6009" s="3"/>
      <c r="G6009" s="4"/>
    </row>
    <row r="6010" spans="3:7" ht="16.5">
      <c r="C6010" s="3"/>
      <c r="G6010" s="4"/>
    </row>
    <row r="6011" spans="3:7" ht="16.5">
      <c r="C6011" s="3"/>
      <c r="G6011" s="4"/>
    </row>
    <row r="6012" spans="3:7" ht="16.5">
      <c r="C6012" s="3"/>
      <c r="G6012" s="4"/>
    </row>
    <row r="6013" spans="3:7" ht="16.5">
      <c r="C6013" s="3"/>
      <c r="G6013" s="4"/>
    </row>
    <row r="6014" spans="3:7" ht="16.5">
      <c r="C6014" s="3"/>
      <c r="G6014" s="4"/>
    </row>
    <row r="6015" spans="3:7" ht="16.5">
      <c r="C6015" s="3"/>
      <c r="G6015" s="4"/>
    </row>
    <row r="6016" spans="3:7" ht="16.5">
      <c r="C6016" s="3"/>
      <c r="G6016" s="4"/>
    </row>
    <row r="6017" spans="3:7" ht="16.5">
      <c r="C6017" s="3"/>
      <c r="G6017" s="4"/>
    </row>
    <row r="6018" spans="3:7" ht="16.5">
      <c r="C6018" s="3"/>
      <c r="G6018" s="4"/>
    </row>
    <row r="6019" spans="3:7" ht="16.5">
      <c r="C6019" s="3"/>
      <c r="G6019" s="4"/>
    </row>
    <row r="6020" spans="3:7" ht="16.5">
      <c r="C6020" s="3"/>
      <c r="G6020" s="4"/>
    </row>
    <row r="6021" spans="3:7" ht="16.5">
      <c r="C6021" s="3"/>
      <c r="G6021" s="4"/>
    </row>
    <row r="6022" spans="3:7" ht="16.5">
      <c r="C6022" s="3"/>
      <c r="G6022" s="4"/>
    </row>
    <row r="6023" spans="3:7" ht="16.5">
      <c r="C6023" s="3"/>
      <c r="G6023" s="4"/>
    </row>
    <row r="6024" spans="3:7" ht="16.5">
      <c r="C6024" s="3"/>
      <c r="G6024" s="4"/>
    </row>
    <row r="6025" spans="3:7" ht="16.5">
      <c r="C6025" s="3"/>
      <c r="G6025" s="4"/>
    </row>
    <row r="6026" spans="3:7" ht="16.5">
      <c r="C6026" s="3"/>
      <c r="G6026" s="4"/>
    </row>
    <row r="6027" spans="3:7" ht="16.5">
      <c r="C6027" s="3"/>
      <c r="G6027" s="4"/>
    </row>
    <row r="6028" spans="3:7" ht="16.5">
      <c r="C6028" s="3"/>
      <c r="G6028" s="4"/>
    </row>
    <row r="6029" spans="3:7" ht="16.5">
      <c r="C6029" s="3"/>
      <c r="G6029" s="4"/>
    </row>
    <row r="6030" spans="3:7" ht="16.5">
      <c r="C6030" s="3"/>
      <c r="G6030" s="4"/>
    </row>
    <row r="6031" spans="3:7" ht="16.5">
      <c r="C6031" s="3"/>
      <c r="G6031" s="4"/>
    </row>
    <row r="6032" spans="3:7" ht="16.5">
      <c r="C6032" s="3"/>
      <c r="G6032" s="4"/>
    </row>
    <row r="6033" spans="3:7" ht="16.5">
      <c r="C6033" s="3"/>
      <c r="G6033" s="4"/>
    </row>
    <row r="6034" spans="3:7" ht="16.5">
      <c r="C6034" s="3"/>
      <c r="G6034" s="4"/>
    </row>
    <row r="6035" spans="3:7" ht="16.5">
      <c r="C6035" s="3"/>
      <c r="G6035" s="4"/>
    </row>
    <row r="6036" spans="3:7" ht="16.5">
      <c r="C6036" s="3"/>
      <c r="G6036" s="4"/>
    </row>
    <row r="6037" spans="3:7" ht="16.5">
      <c r="C6037" s="3"/>
      <c r="G6037" s="4"/>
    </row>
    <row r="6038" spans="3:7" ht="16.5">
      <c r="C6038" s="3"/>
      <c r="G6038" s="4"/>
    </row>
    <row r="6039" spans="3:7" ht="16.5">
      <c r="C6039" s="3"/>
      <c r="G6039" s="4"/>
    </row>
    <row r="6040" spans="3:7" ht="16.5">
      <c r="C6040" s="3"/>
      <c r="G6040" s="4"/>
    </row>
    <row r="6041" spans="3:7" ht="16.5">
      <c r="C6041" s="3"/>
      <c r="G6041" s="4"/>
    </row>
    <row r="6042" spans="3:7" ht="16.5">
      <c r="C6042" s="3"/>
      <c r="G6042" s="4"/>
    </row>
    <row r="6043" spans="3:7" ht="16.5">
      <c r="C6043" s="3"/>
      <c r="G6043" s="4"/>
    </row>
    <row r="6044" spans="3:7" ht="16.5">
      <c r="C6044" s="3"/>
      <c r="G6044" s="4"/>
    </row>
    <row r="6045" spans="3:7" ht="16.5">
      <c r="C6045" s="3"/>
      <c r="G6045" s="4"/>
    </row>
    <row r="6046" spans="3:7" ht="16.5">
      <c r="C6046" s="3"/>
      <c r="G6046" s="4"/>
    </row>
    <row r="6047" spans="3:7" ht="16.5">
      <c r="C6047" s="3"/>
      <c r="G6047" s="4"/>
    </row>
    <row r="6048" spans="3:7" ht="16.5">
      <c r="C6048" s="3"/>
      <c r="G6048" s="4"/>
    </row>
    <row r="6049" spans="3:7" ht="16.5">
      <c r="C6049" s="3"/>
      <c r="G6049" s="4"/>
    </row>
    <row r="6050" spans="3:7" ht="16.5">
      <c r="C6050" s="3"/>
      <c r="G6050" s="4"/>
    </row>
    <row r="6051" spans="3:7" ht="16.5">
      <c r="C6051" s="3"/>
      <c r="G6051" s="4"/>
    </row>
    <row r="6052" spans="3:7" ht="16.5">
      <c r="C6052" s="3"/>
      <c r="G6052" s="4"/>
    </row>
    <row r="6053" spans="3:7" ht="16.5">
      <c r="C6053" s="3"/>
      <c r="G6053" s="4"/>
    </row>
    <row r="6054" spans="3:7" ht="16.5">
      <c r="C6054" s="3"/>
      <c r="G6054" s="4"/>
    </row>
    <row r="6055" spans="3:7" ht="16.5">
      <c r="C6055" s="3"/>
      <c r="G6055" s="4"/>
    </row>
    <row r="6056" spans="3:7" ht="16.5">
      <c r="C6056" s="3"/>
      <c r="G6056" s="4"/>
    </row>
    <row r="6057" spans="3:7" ht="16.5">
      <c r="C6057" s="3"/>
      <c r="G6057" s="4"/>
    </row>
    <row r="6058" spans="3:7" ht="16.5">
      <c r="C6058" s="3"/>
      <c r="G6058" s="4"/>
    </row>
    <row r="6059" spans="3:7" ht="16.5">
      <c r="C6059" s="3"/>
      <c r="G6059" s="4"/>
    </row>
    <row r="6060" spans="3:7" ht="16.5">
      <c r="C6060" s="3"/>
      <c r="G6060" s="4"/>
    </row>
    <row r="6061" spans="3:7" ht="16.5">
      <c r="C6061" s="3"/>
      <c r="G6061" s="4"/>
    </row>
    <row r="6062" spans="3:7" ht="16.5">
      <c r="C6062" s="3"/>
      <c r="G6062" s="4"/>
    </row>
    <row r="6063" spans="3:7" ht="16.5">
      <c r="C6063" s="3"/>
      <c r="G6063" s="4"/>
    </row>
    <row r="6064" spans="3:7" ht="16.5">
      <c r="C6064" s="3"/>
      <c r="G6064" s="4"/>
    </row>
    <row r="6065" spans="3:7" ht="16.5">
      <c r="C6065" s="3"/>
      <c r="G6065" s="4"/>
    </row>
    <row r="6066" spans="3:7" ht="16.5">
      <c r="C6066" s="3"/>
      <c r="G6066" s="4"/>
    </row>
    <row r="6067" spans="3:7" ht="16.5">
      <c r="C6067" s="3"/>
      <c r="G6067" s="4"/>
    </row>
    <row r="6068" spans="3:7" ht="16.5">
      <c r="C6068" s="3"/>
      <c r="G6068" s="4"/>
    </row>
    <row r="6069" spans="3:7" ht="16.5">
      <c r="C6069" s="3"/>
      <c r="G6069" s="4"/>
    </row>
    <row r="6070" spans="3:7" ht="16.5">
      <c r="C6070" s="3"/>
      <c r="G6070" s="4"/>
    </row>
    <row r="6071" spans="3:7" ht="16.5">
      <c r="C6071" s="3"/>
      <c r="G6071" s="4"/>
    </row>
    <row r="6072" spans="3:7" ht="16.5">
      <c r="C6072" s="3"/>
      <c r="G6072" s="4"/>
    </row>
    <row r="6073" spans="3:7" ht="16.5">
      <c r="C6073" s="3"/>
      <c r="G6073" s="4"/>
    </row>
    <row r="6074" spans="3:7" ht="16.5">
      <c r="C6074" s="3"/>
      <c r="G6074" s="4"/>
    </row>
    <row r="6075" spans="3:7" ht="16.5">
      <c r="C6075" s="3"/>
      <c r="G6075" s="4"/>
    </row>
    <row r="6076" spans="3:7" ht="16.5">
      <c r="C6076" s="3"/>
      <c r="G6076" s="4"/>
    </row>
    <row r="6077" spans="3:7" ht="16.5">
      <c r="C6077" s="3"/>
      <c r="G6077" s="4"/>
    </row>
    <row r="6078" spans="3:7" ht="16.5">
      <c r="C6078" s="3"/>
      <c r="G6078" s="4"/>
    </row>
    <row r="6079" spans="3:7" ht="16.5">
      <c r="C6079" s="3"/>
      <c r="G6079" s="4"/>
    </row>
    <row r="6080" spans="3:7" ht="16.5">
      <c r="C6080" s="3"/>
      <c r="G6080" s="4"/>
    </row>
    <row r="6081" spans="3:7" ht="16.5">
      <c r="C6081" s="3"/>
      <c r="G6081" s="4"/>
    </row>
    <row r="6082" spans="3:7" ht="16.5">
      <c r="C6082" s="3"/>
      <c r="G6082" s="4"/>
    </row>
    <row r="6083" spans="3:7" ht="16.5">
      <c r="C6083" s="3"/>
      <c r="G6083" s="4"/>
    </row>
    <row r="6084" spans="3:7" ht="16.5">
      <c r="C6084" s="3"/>
      <c r="G6084" s="4"/>
    </row>
    <row r="6085" spans="3:7" ht="16.5">
      <c r="C6085" s="3"/>
      <c r="G6085" s="4"/>
    </row>
    <row r="6086" spans="3:7" ht="16.5">
      <c r="C6086" s="3"/>
      <c r="G6086" s="4"/>
    </row>
    <row r="6087" spans="3:7" ht="16.5">
      <c r="C6087" s="3"/>
      <c r="G6087" s="4"/>
    </row>
    <row r="6088" spans="3:7" ht="16.5">
      <c r="C6088" s="3"/>
      <c r="G6088" s="4"/>
    </row>
    <row r="6089" spans="3:7" ht="16.5">
      <c r="C6089" s="3"/>
      <c r="G6089" s="4"/>
    </row>
    <row r="6090" spans="3:7" ht="16.5">
      <c r="C6090" s="3"/>
      <c r="G6090" s="4"/>
    </row>
    <row r="6091" spans="3:7" ht="16.5">
      <c r="C6091" s="3"/>
      <c r="G6091" s="4"/>
    </row>
    <row r="6092" spans="3:7" ht="16.5">
      <c r="C6092" s="3"/>
      <c r="G6092" s="4"/>
    </row>
    <row r="6093" spans="3:7" ht="16.5">
      <c r="C6093" s="3"/>
      <c r="G6093" s="4"/>
    </row>
    <row r="6094" spans="3:7" ht="16.5">
      <c r="C6094" s="3"/>
      <c r="G6094" s="4"/>
    </row>
    <row r="6095" spans="3:7" ht="16.5">
      <c r="C6095" s="3"/>
      <c r="G6095" s="4"/>
    </row>
    <row r="6096" spans="3:7" ht="16.5">
      <c r="C6096" s="3"/>
      <c r="G6096" s="4"/>
    </row>
    <row r="6097" spans="3:7" ht="16.5">
      <c r="C6097" s="3"/>
      <c r="G6097" s="4"/>
    </row>
    <row r="6098" spans="3:7" ht="16.5">
      <c r="C6098" s="3"/>
      <c r="G6098" s="4"/>
    </row>
    <row r="6099" spans="3:7" ht="16.5">
      <c r="C6099" s="3"/>
      <c r="G6099" s="4"/>
    </row>
    <row r="6100" spans="3:7" ht="16.5">
      <c r="C6100" s="3"/>
      <c r="G6100" s="4"/>
    </row>
    <row r="6101" spans="3:7" ht="16.5">
      <c r="C6101" s="3"/>
      <c r="G6101" s="4"/>
    </row>
    <row r="6102" spans="3:7" ht="16.5">
      <c r="C6102" s="3"/>
      <c r="G6102" s="4"/>
    </row>
    <row r="6103" spans="3:7" ht="16.5">
      <c r="C6103" s="3"/>
      <c r="G6103" s="4"/>
    </row>
    <row r="6104" spans="3:7" ht="16.5">
      <c r="C6104" s="3"/>
      <c r="G6104" s="4"/>
    </row>
    <row r="6105" spans="3:7" ht="16.5">
      <c r="C6105" s="3"/>
      <c r="G6105" s="4"/>
    </row>
    <row r="6106" spans="3:7" ht="16.5">
      <c r="C6106" s="3"/>
      <c r="G6106" s="4"/>
    </row>
    <row r="6107" spans="3:7" ht="16.5">
      <c r="C6107" s="3"/>
      <c r="G6107" s="4"/>
    </row>
    <row r="6108" spans="3:7" ht="16.5">
      <c r="C6108" s="3"/>
      <c r="G6108" s="4"/>
    </row>
    <row r="6109" spans="3:7" ht="16.5">
      <c r="C6109" s="3"/>
      <c r="G6109" s="4"/>
    </row>
    <row r="6110" spans="3:7" ht="16.5">
      <c r="C6110" s="3"/>
      <c r="G6110" s="4"/>
    </row>
    <row r="6111" spans="3:7" ht="16.5">
      <c r="C6111" s="3"/>
      <c r="G6111" s="4"/>
    </row>
    <row r="6112" spans="3:7" ht="16.5">
      <c r="C6112" s="3"/>
      <c r="G6112" s="4"/>
    </row>
    <row r="6113" spans="3:7" ht="16.5">
      <c r="C6113" s="3"/>
      <c r="G6113" s="4"/>
    </row>
    <row r="6114" spans="3:7" ht="16.5">
      <c r="C6114" s="3"/>
      <c r="G6114" s="4"/>
    </row>
    <row r="6115" spans="3:7" ht="16.5">
      <c r="C6115" s="3"/>
      <c r="G6115" s="4"/>
    </row>
    <row r="6116" spans="3:7" ht="16.5">
      <c r="C6116" s="3"/>
      <c r="G6116" s="4"/>
    </row>
    <row r="6117" spans="3:7" ht="16.5">
      <c r="C6117" s="3"/>
      <c r="G6117" s="4"/>
    </row>
    <row r="6118" spans="3:7" ht="16.5">
      <c r="C6118" s="3"/>
      <c r="G6118" s="4"/>
    </row>
    <row r="6119" spans="3:7" ht="16.5">
      <c r="C6119" s="3"/>
      <c r="G6119" s="4"/>
    </row>
    <row r="6120" spans="3:7" ht="16.5">
      <c r="C6120" s="3"/>
      <c r="G6120" s="4"/>
    </row>
    <row r="6121" spans="3:7" ht="16.5">
      <c r="C6121" s="3"/>
      <c r="G6121" s="4"/>
    </row>
    <row r="6122" spans="3:7" ht="16.5">
      <c r="C6122" s="3"/>
      <c r="G6122" s="4"/>
    </row>
    <row r="6123" spans="3:7" ht="16.5">
      <c r="C6123" s="3"/>
      <c r="G6123" s="4"/>
    </row>
    <row r="6124" spans="3:7" ht="16.5">
      <c r="C6124" s="3"/>
      <c r="G6124" s="4"/>
    </row>
    <row r="6125" spans="3:7" ht="16.5">
      <c r="C6125" s="3"/>
      <c r="G6125" s="4"/>
    </row>
    <row r="6126" spans="3:7" ht="16.5">
      <c r="C6126" s="3"/>
      <c r="G6126" s="4"/>
    </row>
    <row r="6127" spans="3:7" ht="16.5">
      <c r="C6127" s="3"/>
      <c r="G6127" s="4"/>
    </row>
    <row r="6128" spans="3:7" ht="16.5">
      <c r="C6128" s="3"/>
      <c r="G6128" s="4"/>
    </row>
    <row r="6129" spans="3:7" ht="16.5">
      <c r="C6129" s="3"/>
      <c r="G6129" s="4"/>
    </row>
    <row r="6130" spans="3:7" ht="16.5">
      <c r="C6130" s="3"/>
      <c r="G6130" s="4"/>
    </row>
    <row r="6131" spans="3:7" ht="16.5">
      <c r="C6131" s="3"/>
      <c r="G6131" s="4"/>
    </row>
    <row r="6132" spans="3:7" ht="16.5">
      <c r="C6132" s="3"/>
      <c r="G6132" s="4"/>
    </row>
    <row r="6133" spans="3:7" ht="16.5">
      <c r="C6133" s="3"/>
      <c r="G6133" s="4"/>
    </row>
    <row r="6134" spans="3:7" ht="16.5">
      <c r="C6134" s="3"/>
      <c r="G6134" s="4"/>
    </row>
    <row r="6135" spans="3:7" ht="16.5">
      <c r="C6135" s="3"/>
      <c r="G6135" s="4"/>
    </row>
    <row r="6136" spans="3:7" ht="16.5">
      <c r="C6136" s="3"/>
      <c r="G6136" s="4"/>
    </row>
    <row r="6137" spans="3:7" ht="16.5">
      <c r="C6137" s="3"/>
      <c r="G6137" s="4"/>
    </row>
    <row r="6138" spans="3:7" ht="16.5">
      <c r="C6138" s="3"/>
      <c r="G6138" s="4"/>
    </row>
    <row r="6139" spans="3:7" ht="16.5">
      <c r="C6139" s="3"/>
      <c r="G6139" s="4"/>
    </row>
    <row r="6140" spans="3:7" ht="16.5">
      <c r="C6140" s="3"/>
      <c r="G6140" s="4"/>
    </row>
    <row r="6141" spans="3:7" ht="16.5">
      <c r="C6141" s="3"/>
      <c r="G6141" s="4"/>
    </row>
    <row r="6142" spans="3:7" ht="16.5">
      <c r="C6142" s="3"/>
      <c r="G6142" s="4"/>
    </row>
    <row r="6143" spans="3:7" ht="16.5">
      <c r="C6143" s="3"/>
      <c r="G6143" s="4"/>
    </row>
    <row r="6144" spans="3:7" ht="16.5">
      <c r="C6144" s="3"/>
      <c r="G6144" s="4"/>
    </row>
    <row r="6145" spans="3:7" ht="16.5">
      <c r="C6145" s="3"/>
      <c r="G6145" s="4"/>
    </row>
    <row r="6146" spans="3:7" ht="16.5">
      <c r="C6146" s="3"/>
      <c r="G6146" s="4"/>
    </row>
    <row r="6147" spans="3:7" ht="16.5">
      <c r="C6147" s="3"/>
      <c r="G6147" s="4"/>
    </row>
    <row r="6148" spans="3:7" ht="16.5">
      <c r="C6148" s="3"/>
      <c r="G6148" s="4"/>
    </row>
    <row r="6149" spans="3:7" ht="16.5">
      <c r="C6149" s="3"/>
      <c r="G6149" s="4"/>
    </row>
    <row r="6150" spans="3:7" ht="16.5">
      <c r="C6150" s="3"/>
      <c r="G6150" s="4"/>
    </row>
    <row r="6151" spans="3:7" ht="16.5">
      <c r="C6151" s="3"/>
      <c r="G6151" s="4"/>
    </row>
    <row r="6152" spans="3:7" ht="16.5">
      <c r="C6152" s="3"/>
      <c r="G6152" s="4"/>
    </row>
    <row r="6153" spans="3:7" ht="16.5">
      <c r="C6153" s="3"/>
      <c r="G6153" s="4"/>
    </row>
    <row r="6154" spans="3:7" ht="16.5">
      <c r="C6154" s="3"/>
      <c r="G6154" s="4"/>
    </row>
    <row r="6155" spans="3:7" ht="16.5">
      <c r="C6155" s="3"/>
      <c r="G6155" s="4"/>
    </row>
    <row r="6156" spans="3:7" ht="16.5">
      <c r="C6156" s="3"/>
      <c r="G6156" s="4"/>
    </row>
    <row r="6157" spans="3:7" ht="16.5">
      <c r="C6157" s="3"/>
      <c r="G6157" s="4"/>
    </row>
    <row r="6158" spans="3:7" ht="16.5">
      <c r="C6158" s="3"/>
      <c r="G6158" s="4"/>
    </row>
    <row r="6159" spans="3:7" ht="16.5">
      <c r="C6159" s="3"/>
      <c r="G6159" s="4"/>
    </row>
    <row r="6160" spans="3:7" ht="16.5">
      <c r="C6160" s="3"/>
      <c r="G6160" s="4"/>
    </row>
    <row r="6161" spans="3:7" ht="16.5">
      <c r="C6161" s="3"/>
      <c r="G6161" s="4"/>
    </row>
    <row r="6162" spans="3:7" ht="16.5">
      <c r="C6162" s="3"/>
      <c r="G6162" s="4"/>
    </row>
    <row r="6163" spans="3:7" ht="16.5">
      <c r="C6163" s="3"/>
      <c r="G6163" s="4"/>
    </row>
    <row r="6164" spans="3:7" ht="16.5">
      <c r="C6164" s="3"/>
      <c r="G6164" s="4"/>
    </row>
    <row r="6165" spans="3:7" ht="16.5">
      <c r="C6165" s="3"/>
      <c r="G6165" s="4"/>
    </row>
    <row r="6166" spans="3:7" ht="16.5">
      <c r="C6166" s="3"/>
      <c r="G6166" s="4"/>
    </row>
    <row r="6167" spans="3:7" ht="16.5">
      <c r="C6167" s="3"/>
      <c r="G6167" s="4"/>
    </row>
    <row r="6168" spans="3:7" ht="16.5">
      <c r="C6168" s="3"/>
      <c r="G6168" s="4"/>
    </row>
    <row r="6169" spans="3:7" ht="16.5">
      <c r="C6169" s="3"/>
      <c r="G6169" s="4"/>
    </row>
    <row r="6170" spans="3:7" ht="16.5">
      <c r="C6170" s="3"/>
      <c r="G6170" s="4"/>
    </row>
    <row r="6171" spans="3:7" ht="16.5">
      <c r="C6171" s="3"/>
      <c r="G6171" s="4"/>
    </row>
    <row r="6172" spans="3:7" ht="16.5">
      <c r="C6172" s="3"/>
      <c r="G6172" s="4"/>
    </row>
    <row r="6173" spans="3:7" ht="16.5">
      <c r="C6173" s="3"/>
      <c r="G6173" s="4"/>
    </row>
    <row r="6174" spans="3:7" ht="16.5">
      <c r="C6174" s="3"/>
      <c r="G6174" s="4"/>
    </row>
    <row r="6175" spans="3:7" ht="16.5">
      <c r="C6175" s="3"/>
      <c r="G6175" s="4"/>
    </row>
    <row r="6176" spans="3:7" ht="16.5">
      <c r="C6176" s="3"/>
      <c r="G6176" s="4"/>
    </row>
    <row r="6177" spans="3:7" ht="16.5">
      <c r="C6177" s="3"/>
      <c r="G6177" s="4"/>
    </row>
    <row r="6178" spans="3:7" ht="16.5">
      <c r="C6178" s="3"/>
      <c r="G6178" s="4"/>
    </row>
    <row r="6179" spans="3:7" ht="16.5">
      <c r="C6179" s="3"/>
      <c r="G6179" s="4"/>
    </row>
    <row r="6180" spans="3:7" ht="16.5">
      <c r="C6180" s="3"/>
      <c r="G6180" s="4"/>
    </row>
    <row r="6181" spans="3:7" ht="16.5">
      <c r="C6181" s="3"/>
      <c r="G6181" s="4"/>
    </row>
    <row r="6182" spans="3:7" ht="16.5">
      <c r="C6182" s="3"/>
      <c r="G6182" s="4"/>
    </row>
    <row r="6183" spans="3:7" ht="16.5">
      <c r="C6183" s="3"/>
      <c r="G6183" s="4"/>
    </row>
    <row r="6184" spans="3:7" ht="16.5">
      <c r="C6184" s="3"/>
      <c r="G6184" s="4"/>
    </row>
    <row r="6185" spans="3:7" ht="16.5">
      <c r="C6185" s="3"/>
      <c r="G6185" s="4"/>
    </row>
    <row r="6186" spans="3:7" ht="16.5">
      <c r="C6186" s="3"/>
      <c r="G6186" s="4"/>
    </row>
    <row r="6187" spans="3:7" ht="16.5">
      <c r="C6187" s="3"/>
      <c r="G6187" s="4"/>
    </row>
    <row r="6188" spans="3:7" ht="16.5">
      <c r="C6188" s="3"/>
      <c r="G6188" s="4"/>
    </row>
    <row r="6189" spans="3:7" ht="16.5">
      <c r="C6189" s="3"/>
      <c r="G6189" s="4"/>
    </row>
    <row r="6190" spans="3:7" ht="16.5">
      <c r="C6190" s="3"/>
      <c r="G6190" s="4"/>
    </row>
    <row r="6191" spans="3:7" ht="16.5">
      <c r="C6191" s="3"/>
      <c r="G6191" s="4"/>
    </row>
    <row r="6192" spans="3:7" ht="16.5">
      <c r="C6192" s="3"/>
      <c r="G6192" s="4"/>
    </row>
    <row r="6193" spans="3:7" ht="16.5">
      <c r="C6193" s="3"/>
      <c r="G6193" s="4"/>
    </row>
    <row r="6194" spans="3:7" ht="16.5">
      <c r="C6194" s="3"/>
      <c r="G6194" s="4"/>
    </row>
    <row r="6195" spans="3:7" ht="16.5">
      <c r="C6195" s="3"/>
      <c r="G6195" s="4"/>
    </row>
    <row r="6196" spans="3:7" ht="16.5">
      <c r="C6196" s="3"/>
      <c r="G6196" s="4"/>
    </row>
    <row r="6197" spans="3:7" ht="16.5">
      <c r="C6197" s="3"/>
      <c r="G6197" s="4"/>
    </row>
    <row r="6198" spans="3:7" ht="16.5">
      <c r="C6198" s="3"/>
      <c r="G6198" s="4"/>
    </row>
    <row r="6199" spans="3:7" ht="16.5">
      <c r="C6199" s="3"/>
      <c r="G6199" s="4"/>
    </row>
    <row r="6200" spans="3:7" ht="16.5">
      <c r="C6200" s="3"/>
      <c r="G6200" s="4"/>
    </row>
    <row r="6201" spans="3:7" ht="16.5">
      <c r="C6201" s="3"/>
      <c r="G6201" s="4"/>
    </row>
    <row r="6202" spans="3:7" ht="16.5">
      <c r="C6202" s="3"/>
      <c r="G6202" s="4"/>
    </row>
    <row r="6203" spans="3:7" ht="16.5">
      <c r="C6203" s="3"/>
      <c r="G6203" s="4"/>
    </row>
    <row r="6204" spans="3:7" ht="16.5">
      <c r="C6204" s="3"/>
      <c r="G6204" s="4"/>
    </row>
    <row r="6205" spans="3:7" ht="16.5">
      <c r="C6205" s="3"/>
      <c r="G6205" s="4"/>
    </row>
    <row r="6206" spans="3:7" ht="16.5">
      <c r="C6206" s="3"/>
      <c r="G6206" s="4"/>
    </row>
    <row r="6207" spans="3:7" ht="16.5">
      <c r="C6207" s="3"/>
      <c r="G6207" s="4"/>
    </row>
    <row r="6208" spans="3:7" ht="16.5">
      <c r="C6208" s="3"/>
      <c r="G6208" s="4"/>
    </row>
    <row r="6209" spans="3:7" ht="16.5">
      <c r="C6209" s="3"/>
      <c r="G6209" s="4"/>
    </row>
    <row r="6210" spans="3:7" ht="16.5">
      <c r="C6210" s="3"/>
      <c r="G6210" s="4"/>
    </row>
    <row r="6211" spans="3:7" ht="16.5">
      <c r="C6211" s="3"/>
      <c r="G6211" s="4"/>
    </row>
    <row r="6212" spans="3:7" ht="16.5">
      <c r="C6212" s="3"/>
      <c r="G6212" s="4"/>
    </row>
    <row r="6213" spans="3:7" ht="16.5">
      <c r="C6213" s="3"/>
      <c r="G6213" s="4"/>
    </row>
    <row r="6214" spans="3:7" ht="16.5">
      <c r="C6214" s="3"/>
      <c r="G6214" s="4"/>
    </row>
    <row r="6215" spans="3:7" ht="16.5">
      <c r="C6215" s="3"/>
      <c r="G6215" s="4"/>
    </row>
    <row r="6216" spans="3:7" ht="16.5">
      <c r="C6216" s="3"/>
      <c r="G6216" s="4"/>
    </row>
    <row r="6217" spans="3:7" ht="16.5">
      <c r="C6217" s="3"/>
      <c r="G6217" s="4"/>
    </row>
    <row r="6218" spans="3:7" ht="16.5">
      <c r="C6218" s="3"/>
      <c r="G6218" s="4"/>
    </row>
    <row r="6219" spans="3:7" ht="16.5">
      <c r="C6219" s="3"/>
      <c r="G6219" s="4"/>
    </row>
    <row r="6220" spans="3:7" ht="16.5">
      <c r="C6220" s="3"/>
      <c r="G6220" s="4"/>
    </row>
    <row r="6221" spans="3:7" ht="16.5">
      <c r="C6221" s="3"/>
      <c r="G6221" s="4"/>
    </row>
    <row r="6222" spans="3:7" ht="16.5">
      <c r="C6222" s="3"/>
      <c r="G6222" s="4"/>
    </row>
    <row r="6223" spans="3:7" ht="16.5">
      <c r="C6223" s="3"/>
      <c r="G6223" s="4"/>
    </row>
    <row r="6224" spans="3:7" ht="16.5">
      <c r="C6224" s="3"/>
      <c r="G6224" s="4"/>
    </row>
    <row r="6225" spans="3:7" ht="16.5">
      <c r="C6225" s="3"/>
      <c r="G6225" s="4"/>
    </row>
    <row r="6226" spans="3:7" ht="16.5">
      <c r="C6226" s="3"/>
      <c r="G6226" s="4"/>
    </row>
    <row r="6227" spans="3:7" ht="16.5">
      <c r="C6227" s="3"/>
      <c r="G6227" s="4"/>
    </row>
    <row r="6228" spans="3:7" ht="16.5">
      <c r="C6228" s="3"/>
      <c r="G6228" s="4"/>
    </row>
    <row r="6229" spans="3:7" ht="16.5">
      <c r="C6229" s="3"/>
      <c r="G6229" s="4"/>
    </row>
    <row r="6230" spans="3:7" ht="16.5">
      <c r="C6230" s="3"/>
      <c r="G6230" s="4"/>
    </row>
    <row r="6231" spans="3:7" ht="16.5">
      <c r="C6231" s="3"/>
      <c r="G6231" s="4"/>
    </row>
    <row r="6232" spans="3:7" ht="16.5">
      <c r="C6232" s="3"/>
      <c r="G6232" s="4"/>
    </row>
    <row r="6233" spans="3:7" ht="16.5">
      <c r="C6233" s="3"/>
      <c r="G6233" s="4"/>
    </row>
    <row r="6234" spans="3:7" ht="16.5">
      <c r="C6234" s="3"/>
      <c r="G6234" s="4"/>
    </row>
    <row r="6235" spans="3:7" ht="16.5">
      <c r="C6235" s="3"/>
      <c r="G6235" s="4"/>
    </row>
    <row r="6236" spans="3:7" ht="16.5">
      <c r="C6236" s="3"/>
      <c r="G6236" s="4"/>
    </row>
    <row r="6237" spans="3:7" ht="16.5">
      <c r="C6237" s="3"/>
      <c r="G6237" s="4"/>
    </row>
    <row r="6238" spans="3:7" ht="16.5">
      <c r="C6238" s="3"/>
      <c r="G6238" s="4"/>
    </row>
    <row r="6239" spans="3:7" ht="16.5">
      <c r="C6239" s="3"/>
      <c r="G6239" s="4"/>
    </row>
    <row r="6240" spans="3:7" ht="16.5">
      <c r="C6240" s="3"/>
      <c r="G6240" s="4"/>
    </row>
    <row r="6241" spans="3:7" ht="16.5">
      <c r="C6241" s="3"/>
      <c r="G6241" s="4"/>
    </row>
    <row r="6242" spans="3:7" ht="16.5">
      <c r="C6242" s="3"/>
      <c r="G6242" s="4"/>
    </row>
    <row r="6243" spans="3:7" ht="16.5">
      <c r="C6243" s="3"/>
      <c r="G6243" s="4"/>
    </row>
    <row r="6244" spans="3:7" ht="16.5">
      <c r="C6244" s="3"/>
      <c r="G6244" s="4"/>
    </row>
    <row r="6245" spans="3:7" ht="16.5">
      <c r="C6245" s="3"/>
      <c r="G6245" s="4"/>
    </row>
    <row r="6246" spans="3:7" ht="16.5">
      <c r="C6246" s="3"/>
      <c r="G6246" s="4"/>
    </row>
    <row r="6247" spans="3:7" ht="16.5">
      <c r="C6247" s="3"/>
      <c r="G6247" s="4"/>
    </row>
    <row r="6248" spans="3:7" ht="16.5">
      <c r="C6248" s="3"/>
      <c r="G6248" s="4"/>
    </row>
    <row r="6249" spans="3:7" ht="16.5">
      <c r="C6249" s="3"/>
      <c r="G6249" s="4"/>
    </row>
    <row r="6250" spans="3:7" ht="16.5">
      <c r="C6250" s="3"/>
      <c r="G6250" s="4"/>
    </row>
    <row r="6251" spans="3:7" ht="16.5">
      <c r="C6251" s="3"/>
      <c r="G6251" s="4"/>
    </row>
    <row r="6252" spans="3:7" ht="16.5">
      <c r="C6252" s="3"/>
      <c r="G6252" s="4"/>
    </row>
    <row r="6253" spans="3:7" ht="16.5">
      <c r="C6253" s="3"/>
      <c r="G6253" s="4"/>
    </row>
    <row r="6254" spans="3:7" ht="16.5">
      <c r="C6254" s="3"/>
      <c r="G6254" s="4"/>
    </row>
    <row r="6255" spans="3:7" ht="16.5">
      <c r="C6255" s="3"/>
      <c r="G6255" s="4"/>
    </row>
    <row r="6256" spans="3:7" ht="16.5">
      <c r="C6256" s="3"/>
      <c r="G6256" s="4"/>
    </row>
    <row r="6257" spans="3:7" ht="16.5">
      <c r="C6257" s="3"/>
      <c r="G6257" s="4"/>
    </row>
    <row r="6258" spans="3:7" ht="16.5">
      <c r="C6258" s="3"/>
      <c r="G6258" s="4"/>
    </row>
    <row r="6259" spans="3:7" ht="16.5">
      <c r="C6259" s="3"/>
      <c r="G6259" s="4"/>
    </row>
    <row r="6260" spans="3:7" ht="16.5">
      <c r="C6260" s="3"/>
      <c r="G6260" s="4"/>
    </row>
    <row r="6261" spans="3:7" ht="16.5">
      <c r="C6261" s="3"/>
      <c r="G6261" s="4"/>
    </row>
    <row r="6262" spans="3:7" ht="16.5">
      <c r="C6262" s="3"/>
      <c r="G6262" s="4"/>
    </row>
    <row r="6263" spans="3:7" ht="16.5">
      <c r="C6263" s="3"/>
      <c r="G6263" s="4"/>
    </row>
    <row r="6264" spans="3:7" ht="16.5">
      <c r="C6264" s="3"/>
      <c r="G6264" s="4"/>
    </row>
    <row r="6265" spans="3:7" ht="16.5">
      <c r="C6265" s="3"/>
      <c r="G6265" s="4"/>
    </row>
    <row r="6266" spans="3:7" ht="16.5">
      <c r="C6266" s="3"/>
      <c r="G6266" s="4"/>
    </row>
    <row r="6267" spans="3:7" ht="16.5">
      <c r="C6267" s="3"/>
      <c r="G6267" s="4"/>
    </row>
    <row r="6268" spans="3:7" ht="16.5">
      <c r="C6268" s="3"/>
      <c r="G6268" s="4"/>
    </row>
    <row r="6269" spans="3:7" ht="16.5">
      <c r="C6269" s="3"/>
      <c r="G6269" s="4"/>
    </row>
    <row r="6270" spans="3:7" ht="16.5">
      <c r="C6270" s="3"/>
      <c r="G6270" s="4"/>
    </row>
    <row r="6271" spans="3:7" ht="16.5">
      <c r="C6271" s="3"/>
      <c r="G6271" s="4"/>
    </row>
    <row r="6272" spans="3:7" ht="16.5">
      <c r="C6272" s="3"/>
      <c r="G6272" s="4"/>
    </row>
    <row r="6273" spans="3:7" ht="16.5">
      <c r="C6273" s="3"/>
      <c r="G6273" s="4"/>
    </row>
    <row r="6274" spans="3:7" ht="16.5">
      <c r="C6274" s="3"/>
      <c r="G6274" s="4"/>
    </row>
    <row r="6275" spans="3:7" ht="16.5">
      <c r="C6275" s="3"/>
      <c r="G6275" s="4"/>
    </row>
    <row r="6276" spans="3:7" ht="16.5">
      <c r="C6276" s="3"/>
      <c r="G6276" s="4"/>
    </row>
    <row r="6277" spans="3:7" ht="16.5">
      <c r="C6277" s="3"/>
      <c r="G6277" s="4"/>
    </row>
    <row r="6278" spans="3:7" ht="16.5">
      <c r="C6278" s="3"/>
      <c r="G6278" s="4"/>
    </row>
    <row r="6279" spans="3:7" ht="16.5">
      <c r="C6279" s="3"/>
      <c r="G6279" s="4"/>
    </row>
    <row r="6280" spans="3:7" ht="16.5">
      <c r="C6280" s="3"/>
      <c r="G6280" s="4"/>
    </row>
    <row r="6281" spans="3:7" ht="16.5">
      <c r="C6281" s="3"/>
      <c r="G6281" s="4"/>
    </row>
    <row r="6282" spans="3:7" ht="16.5">
      <c r="C6282" s="3"/>
      <c r="G6282" s="4"/>
    </row>
    <row r="6283" spans="3:7" ht="16.5">
      <c r="C6283" s="3"/>
      <c r="G6283" s="4"/>
    </row>
    <row r="6284" spans="3:7" ht="16.5">
      <c r="C6284" s="3"/>
      <c r="G6284" s="4"/>
    </row>
    <row r="6285" spans="3:7" ht="16.5">
      <c r="C6285" s="3"/>
      <c r="G6285" s="4"/>
    </row>
    <row r="6286" spans="3:7" ht="16.5">
      <c r="C6286" s="3"/>
      <c r="G6286" s="4"/>
    </row>
    <row r="6287" spans="3:7" ht="16.5">
      <c r="C6287" s="3"/>
      <c r="G6287" s="4"/>
    </row>
    <row r="6288" spans="3:7" ht="16.5">
      <c r="C6288" s="3"/>
      <c r="G6288" s="4"/>
    </row>
    <row r="6289" spans="3:7" ht="16.5">
      <c r="C6289" s="3"/>
      <c r="G6289" s="4"/>
    </row>
    <row r="6290" spans="3:7" ht="16.5">
      <c r="C6290" s="3"/>
      <c r="G6290" s="4"/>
    </row>
    <row r="6291" spans="3:7" ht="16.5">
      <c r="C6291" s="3"/>
      <c r="G6291" s="4"/>
    </row>
    <row r="6292" spans="3:7" ht="16.5">
      <c r="C6292" s="3"/>
      <c r="G6292" s="4"/>
    </row>
    <row r="6293" spans="3:7" ht="16.5">
      <c r="C6293" s="3"/>
      <c r="G6293" s="4"/>
    </row>
    <row r="6294" spans="3:7" ht="16.5">
      <c r="C6294" s="3"/>
      <c r="G6294" s="4"/>
    </row>
    <row r="6295" spans="3:7" ht="16.5">
      <c r="C6295" s="3"/>
      <c r="G6295" s="4"/>
    </row>
    <row r="6296" spans="3:7" ht="16.5">
      <c r="C6296" s="3"/>
      <c r="G6296" s="4"/>
    </row>
    <row r="6297" spans="3:7" ht="16.5">
      <c r="C6297" s="3"/>
      <c r="G6297" s="4"/>
    </row>
    <row r="6298" spans="3:7" ht="16.5">
      <c r="C6298" s="3"/>
      <c r="G6298" s="4"/>
    </row>
    <row r="6299" spans="3:7" ht="16.5">
      <c r="C6299" s="3"/>
      <c r="G6299" s="4"/>
    </row>
    <row r="6300" spans="3:7" ht="16.5">
      <c r="C6300" s="3"/>
      <c r="G6300" s="4"/>
    </row>
    <row r="6301" spans="3:7" ht="16.5">
      <c r="C6301" s="3"/>
      <c r="G6301" s="4"/>
    </row>
    <row r="6302" spans="3:7" ht="16.5">
      <c r="C6302" s="3"/>
      <c r="G6302" s="4"/>
    </row>
    <row r="6303" spans="3:7" ht="16.5">
      <c r="C6303" s="3"/>
      <c r="G6303" s="4"/>
    </row>
    <row r="6304" spans="3:7" ht="16.5">
      <c r="C6304" s="3"/>
      <c r="G6304" s="4"/>
    </row>
    <row r="6305" spans="3:7" ht="16.5">
      <c r="C6305" s="3"/>
      <c r="G6305" s="4"/>
    </row>
    <row r="6306" spans="3:7" ht="16.5">
      <c r="C6306" s="3"/>
      <c r="G6306" s="4"/>
    </row>
    <row r="6307" spans="3:7" ht="16.5">
      <c r="C6307" s="3"/>
      <c r="G6307" s="4"/>
    </row>
    <row r="6308" spans="3:7" ht="16.5">
      <c r="C6308" s="3"/>
      <c r="G6308" s="4"/>
    </row>
    <row r="6309" spans="3:7" ht="16.5">
      <c r="C6309" s="3"/>
      <c r="G6309" s="4"/>
    </row>
    <row r="6310" spans="3:7" ht="16.5">
      <c r="C6310" s="3"/>
      <c r="G6310" s="4"/>
    </row>
    <row r="6311" spans="3:7" ht="16.5">
      <c r="C6311" s="3"/>
      <c r="G6311" s="4"/>
    </row>
    <row r="6312" spans="3:7" ht="16.5">
      <c r="C6312" s="3"/>
      <c r="G6312" s="4"/>
    </row>
    <row r="6313" spans="3:7" ht="16.5">
      <c r="C6313" s="3"/>
      <c r="G6313" s="4"/>
    </row>
    <row r="6314" spans="3:7" ht="16.5">
      <c r="C6314" s="3"/>
      <c r="G6314" s="4"/>
    </row>
    <row r="6315" spans="3:7" ht="16.5">
      <c r="C6315" s="3"/>
      <c r="G6315" s="4"/>
    </row>
    <row r="6316" spans="3:7" ht="16.5">
      <c r="C6316" s="3"/>
      <c r="G6316" s="4"/>
    </row>
    <row r="6317" spans="3:7" ht="16.5">
      <c r="C6317" s="3"/>
      <c r="G6317" s="4"/>
    </row>
    <row r="6318" spans="3:7" ht="16.5">
      <c r="C6318" s="3"/>
      <c r="G6318" s="4"/>
    </row>
    <row r="6319" spans="3:7" ht="16.5">
      <c r="C6319" s="3"/>
      <c r="G6319" s="4"/>
    </row>
    <row r="6320" spans="3:7" ht="16.5">
      <c r="C6320" s="3"/>
      <c r="G6320" s="4"/>
    </row>
    <row r="6321" spans="3:7" ht="16.5">
      <c r="C6321" s="3"/>
      <c r="G6321" s="4"/>
    </row>
    <row r="6322" spans="3:7" ht="16.5">
      <c r="C6322" s="3"/>
      <c r="G6322" s="4"/>
    </row>
    <row r="6323" spans="3:7" ht="16.5">
      <c r="C6323" s="3"/>
      <c r="G6323" s="4"/>
    </row>
    <row r="6324" spans="3:7" ht="16.5">
      <c r="C6324" s="3"/>
      <c r="G6324" s="4"/>
    </row>
    <row r="6325" spans="3:7" ht="16.5">
      <c r="C6325" s="3"/>
      <c r="G6325" s="4"/>
    </row>
    <row r="6326" spans="3:7" ht="16.5">
      <c r="C6326" s="3"/>
      <c r="G6326" s="4"/>
    </row>
    <row r="6327" spans="3:7" ht="16.5">
      <c r="C6327" s="3"/>
      <c r="G6327" s="4"/>
    </row>
    <row r="6328" spans="3:7" ht="16.5">
      <c r="C6328" s="3"/>
      <c r="G6328" s="4"/>
    </row>
    <row r="6329" spans="3:7" ht="16.5">
      <c r="C6329" s="3"/>
      <c r="G6329" s="4"/>
    </row>
    <row r="6330" spans="3:7" ht="16.5">
      <c r="C6330" s="3"/>
      <c r="G6330" s="4"/>
    </row>
    <row r="6331" spans="3:7" ht="16.5">
      <c r="C6331" s="3"/>
      <c r="G6331" s="4"/>
    </row>
    <row r="6332" spans="3:7" ht="16.5">
      <c r="C6332" s="3"/>
      <c r="G6332" s="4"/>
    </row>
    <row r="6333" spans="3:7" ht="16.5">
      <c r="C6333" s="3"/>
      <c r="G6333" s="4"/>
    </row>
    <row r="6334" spans="3:7" ht="16.5">
      <c r="C6334" s="3"/>
      <c r="G6334" s="4"/>
    </row>
    <row r="6335" spans="3:7" ht="16.5">
      <c r="C6335" s="3"/>
      <c r="G6335" s="4"/>
    </row>
    <row r="6336" spans="3:7" ht="16.5">
      <c r="C6336" s="3"/>
      <c r="G6336" s="4"/>
    </row>
    <row r="6337" spans="3:7" ht="16.5">
      <c r="C6337" s="3"/>
      <c r="G6337" s="4"/>
    </row>
    <row r="6338" spans="3:7" ht="16.5">
      <c r="C6338" s="3"/>
      <c r="G6338" s="4"/>
    </row>
    <row r="6339" spans="3:7" ht="16.5">
      <c r="C6339" s="3"/>
      <c r="G6339" s="4"/>
    </row>
    <row r="6340" spans="3:7" ht="16.5">
      <c r="C6340" s="3"/>
      <c r="G6340" s="4"/>
    </row>
    <row r="6341" spans="3:7" ht="16.5">
      <c r="C6341" s="3"/>
      <c r="G6341" s="4"/>
    </row>
    <row r="6342" spans="3:7" ht="16.5">
      <c r="C6342" s="3"/>
      <c r="G6342" s="4"/>
    </row>
    <row r="6343" spans="3:7" ht="16.5">
      <c r="C6343" s="3"/>
      <c r="G6343" s="4"/>
    </row>
    <row r="6344" spans="3:7" ht="16.5">
      <c r="C6344" s="3"/>
      <c r="G6344" s="4"/>
    </row>
    <row r="6345" spans="3:7" ht="16.5">
      <c r="C6345" s="3"/>
      <c r="G6345" s="4"/>
    </row>
    <row r="6346" spans="3:7" ht="16.5">
      <c r="C6346" s="3"/>
      <c r="G6346" s="4"/>
    </row>
    <row r="6347" spans="3:7" ht="16.5">
      <c r="C6347" s="3"/>
      <c r="G6347" s="4"/>
    </row>
    <row r="6348" spans="3:7" ht="16.5">
      <c r="C6348" s="3"/>
      <c r="G6348" s="4"/>
    </row>
    <row r="6349" spans="3:7" ht="16.5">
      <c r="C6349" s="3"/>
      <c r="G6349" s="4"/>
    </row>
    <row r="6350" spans="3:7" ht="16.5">
      <c r="C6350" s="3"/>
      <c r="G6350" s="4"/>
    </row>
    <row r="6351" spans="3:7" ht="16.5">
      <c r="C6351" s="3"/>
      <c r="G6351" s="4"/>
    </row>
    <row r="6352" spans="3:7" ht="16.5">
      <c r="C6352" s="3"/>
      <c r="G6352" s="4"/>
    </row>
    <row r="6353" spans="3:7" ht="16.5">
      <c r="C6353" s="3"/>
      <c r="G6353" s="4"/>
    </row>
    <row r="6354" spans="3:7" ht="16.5">
      <c r="C6354" s="3"/>
      <c r="G6354" s="4"/>
    </row>
    <row r="6355" spans="3:7" ht="16.5">
      <c r="C6355" s="3"/>
      <c r="G6355" s="4"/>
    </row>
    <row r="6356" spans="3:7" ht="16.5">
      <c r="C6356" s="3"/>
      <c r="G6356" s="4"/>
    </row>
    <row r="6357" spans="3:7" ht="16.5">
      <c r="C6357" s="3"/>
      <c r="G6357" s="4"/>
    </row>
    <row r="6358" spans="3:7" ht="16.5">
      <c r="C6358" s="3"/>
      <c r="G6358" s="4"/>
    </row>
    <row r="6359" spans="3:7" ht="16.5">
      <c r="C6359" s="3"/>
      <c r="G6359" s="4"/>
    </row>
    <row r="6360" spans="3:7" ht="16.5">
      <c r="C6360" s="3"/>
      <c r="G6360" s="4"/>
    </row>
    <row r="6361" spans="3:7" ht="16.5">
      <c r="C6361" s="3"/>
      <c r="G6361" s="4"/>
    </row>
    <row r="6362" spans="3:7" ht="16.5">
      <c r="C6362" s="3"/>
      <c r="G6362" s="4"/>
    </row>
    <row r="6363" spans="3:7" ht="16.5">
      <c r="C6363" s="3"/>
      <c r="G6363" s="4"/>
    </row>
    <row r="6364" spans="3:7" ht="16.5">
      <c r="C6364" s="3"/>
      <c r="G6364" s="4"/>
    </row>
    <row r="6365" spans="3:7" ht="16.5">
      <c r="C6365" s="3"/>
      <c r="G6365" s="4"/>
    </row>
    <row r="6366" spans="3:7" ht="16.5">
      <c r="C6366" s="3"/>
      <c r="G6366" s="4"/>
    </row>
    <row r="6367" spans="3:7" ht="16.5">
      <c r="C6367" s="3"/>
      <c r="G6367" s="4"/>
    </row>
    <row r="6368" spans="3:7" ht="16.5">
      <c r="C6368" s="3"/>
      <c r="G6368" s="4"/>
    </row>
    <row r="6369" spans="3:7" ht="16.5">
      <c r="C6369" s="3"/>
      <c r="G6369" s="4"/>
    </row>
    <row r="6370" spans="3:7" ht="16.5">
      <c r="C6370" s="3"/>
      <c r="G6370" s="4"/>
    </row>
    <row r="6371" spans="3:7" ht="16.5">
      <c r="C6371" s="3"/>
      <c r="G6371" s="4"/>
    </row>
    <row r="6372" spans="3:7" ht="16.5">
      <c r="C6372" s="3"/>
      <c r="G6372" s="4"/>
    </row>
    <row r="6373" spans="3:7" ht="16.5">
      <c r="C6373" s="3"/>
      <c r="G6373" s="4"/>
    </row>
    <row r="6374" spans="3:7" ht="16.5">
      <c r="C6374" s="3"/>
      <c r="G6374" s="4"/>
    </row>
    <row r="6375" spans="3:7" ht="16.5">
      <c r="C6375" s="3"/>
      <c r="G6375" s="4"/>
    </row>
    <row r="6376" spans="3:7" ht="16.5">
      <c r="C6376" s="3"/>
      <c r="G6376" s="4"/>
    </row>
    <row r="6377" spans="3:7" ht="16.5">
      <c r="C6377" s="3"/>
      <c r="G6377" s="4"/>
    </row>
    <row r="6378" spans="3:7" ht="16.5">
      <c r="C6378" s="3"/>
      <c r="G6378" s="4"/>
    </row>
    <row r="6379" spans="3:7" ht="16.5">
      <c r="C6379" s="3"/>
      <c r="G6379" s="4"/>
    </row>
    <row r="6380" spans="3:7" ht="16.5">
      <c r="C6380" s="3"/>
      <c r="G6380" s="4"/>
    </row>
    <row r="6381" spans="3:7" ht="16.5">
      <c r="C6381" s="3"/>
      <c r="G6381" s="4"/>
    </row>
    <row r="6382" spans="3:7" ht="16.5">
      <c r="C6382" s="3"/>
      <c r="G6382" s="4"/>
    </row>
    <row r="6383" spans="3:7" ht="16.5">
      <c r="C6383" s="3"/>
      <c r="G6383" s="4"/>
    </row>
    <row r="6384" spans="3:7" ht="16.5">
      <c r="C6384" s="3"/>
      <c r="G6384" s="4"/>
    </row>
    <row r="6385" spans="3:7" ht="16.5">
      <c r="C6385" s="3"/>
      <c r="G6385" s="4"/>
    </row>
    <row r="6386" spans="3:7" ht="16.5">
      <c r="C6386" s="3"/>
      <c r="G6386" s="4"/>
    </row>
    <row r="6387" spans="3:7" ht="16.5">
      <c r="C6387" s="3"/>
      <c r="G6387" s="4"/>
    </row>
    <row r="6388" spans="3:7" ht="16.5">
      <c r="C6388" s="3"/>
      <c r="G6388" s="4"/>
    </row>
    <row r="6389" spans="3:7" ht="16.5">
      <c r="C6389" s="3"/>
      <c r="G6389" s="4"/>
    </row>
    <row r="6390" spans="3:7" ht="16.5">
      <c r="C6390" s="3"/>
      <c r="G6390" s="4"/>
    </row>
    <row r="6391" spans="3:7" ht="16.5">
      <c r="C6391" s="3"/>
      <c r="G6391" s="4"/>
    </row>
    <row r="6392" spans="3:7" ht="16.5">
      <c r="C6392" s="3"/>
      <c r="G6392" s="4"/>
    </row>
    <row r="6393" spans="3:7" ht="16.5">
      <c r="C6393" s="3"/>
      <c r="G6393" s="4"/>
    </row>
    <row r="6394" spans="3:7" ht="16.5">
      <c r="C6394" s="3"/>
      <c r="G6394" s="4"/>
    </row>
    <row r="6395" spans="3:7" ht="16.5">
      <c r="C6395" s="3"/>
      <c r="G6395" s="4"/>
    </row>
    <row r="6396" spans="3:7" ht="16.5">
      <c r="C6396" s="3"/>
      <c r="G6396" s="4"/>
    </row>
    <row r="6397" spans="3:7" ht="16.5">
      <c r="C6397" s="3"/>
      <c r="G6397" s="4"/>
    </row>
    <row r="6398" spans="3:7" ht="16.5">
      <c r="C6398" s="3"/>
      <c r="G6398" s="4"/>
    </row>
    <row r="6399" spans="3:7" ht="16.5">
      <c r="C6399" s="3"/>
      <c r="G6399" s="4"/>
    </row>
    <row r="6400" spans="3:7" ht="16.5">
      <c r="C6400" s="3"/>
      <c r="G6400" s="4"/>
    </row>
    <row r="6401" spans="3:7" ht="16.5">
      <c r="C6401" s="3"/>
      <c r="G6401" s="4"/>
    </row>
    <row r="6402" spans="3:7" ht="16.5">
      <c r="C6402" s="3"/>
      <c r="G6402" s="4"/>
    </row>
    <row r="6403" spans="3:7" ht="16.5">
      <c r="C6403" s="3"/>
      <c r="G6403" s="4"/>
    </row>
    <row r="6404" spans="3:7" ht="16.5">
      <c r="C6404" s="3"/>
      <c r="G6404" s="4"/>
    </row>
    <row r="6405" spans="3:7" ht="16.5">
      <c r="C6405" s="3"/>
      <c r="G6405" s="4"/>
    </row>
    <row r="6406" spans="3:7" ht="16.5">
      <c r="C6406" s="3"/>
      <c r="G6406" s="4"/>
    </row>
    <row r="6407" spans="3:7" ht="16.5">
      <c r="C6407" s="3"/>
      <c r="G6407" s="4"/>
    </row>
    <row r="6408" spans="3:7" ht="16.5">
      <c r="C6408" s="3"/>
      <c r="G6408" s="4"/>
    </row>
    <row r="6409" spans="3:7" ht="16.5">
      <c r="C6409" s="3"/>
      <c r="G6409" s="4"/>
    </row>
    <row r="6410" spans="3:7" ht="16.5">
      <c r="C6410" s="3"/>
      <c r="G6410" s="4"/>
    </row>
    <row r="6411" spans="3:7" ht="16.5">
      <c r="C6411" s="3"/>
      <c r="G6411" s="4"/>
    </row>
    <row r="6412" spans="3:7" ht="16.5">
      <c r="C6412" s="3"/>
      <c r="G6412" s="4"/>
    </row>
    <row r="6413" spans="3:7" ht="16.5">
      <c r="C6413" s="3"/>
      <c r="G6413" s="4"/>
    </row>
    <row r="6414" spans="3:7" ht="16.5">
      <c r="C6414" s="3"/>
      <c r="G6414" s="4"/>
    </row>
    <row r="6415" spans="3:7" ht="16.5">
      <c r="C6415" s="3"/>
      <c r="G6415" s="4"/>
    </row>
    <row r="6416" spans="3:7" ht="16.5">
      <c r="C6416" s="3"/>
      <c r="G6416" s="4"/>
    </row>
    <row r="6417" spans="3:7" ht="16.5">
      <c r="C6417" s="3"/>
      <c r="G6417" s="4"/>
    </row>
    <row r="6418" spans="3:7" ht="16.5">
      <c r="C6418" s="3"/>
      <c r="G6418" s="4"/>
    </row>
    <row r="6419" spans="3:7" ht="16.5">
      <c r="C6419" s="3"/>
      <c r="G6419" s="4"/>
    </row>
    <row r="6420" spans="3:7" ht="16.5">
      <c r="C6420" s="3"/>
      <c r="G6420" s="4"/>
    </row>
    <row r="6421" spans="3:7" ht="16.5">
      <c r="C6421" s="3"/>
      <c r="G6421" s="4"/>
    </row>
    <row r="6422" spans="3:7" ht="16.5">
      <c r="C6422" s="3"/>
      <c r="G6422" s="4"/>
    </row>
    <row r="6423" spans="3:7" ht="16.5">
      <c r="C6423" s="3"/>
      <c r="G6423" s="4"/>
    </row>
    <row r="6424" spans="3:7" ht="16.5">
      <c r="C6424" s="3"/>
      <c r="G6424" s="4"/>
    </row>
    <row r="6425" spans="3:7" ht="16.5">
      <c r="C6425" s="3"/>
      <c r="G6425" s="4"/>
    </row>
    <row r="6426" spans="3:7" ht="16.5">
      <c r="C6426" s="3"/>
      <c r="G6426" s="4"/>
    </row>
    <row r="6427" spans="3:7" ht="16.5">
      <c r="C6427" s="3"/>
      <c r="G6427" s="4"/>
    </row>
    <row r="6428" spans="3:7" ht="16.5">
      <c r="C6428" s="3"/>
      <c r="G6428" s="4"/>
    </row>
    <row r="6429" spans="3:7" ht="16.5">
      <c r="C6429" s="3"/>
      <c r="G6429" s="4"/>
    </row>
    <row r="6430" spans="3:7" ht="16.5">
      <c r="C6430" s="3"/>
      <c r="G6430" s="4"/>
    </row>
    <row r="6431" spans="3:7" ht="16.5">
      <c r="C6431" s="3"/>
      <c r="G6431" s="4"/>
    </row>
    <row r="6432" spans="3:7" ht="16.5">
      <c r="C6432" s="3"/>
      <c r="G6432" s="4"/>
    </row>
    <row r="6433" spans="3:7" ht="16.5">
      <c r="C6433" s="3"/>
      <c r="G6433" s="4"/>
    </row>
    <row r="6434" spans="3:7" ht="16.5">
      <c r="C6434" s="3"/>
      <c r="G6434" s="4"/>
    </row>
    <row r="6435" spans="3:7" ht="16.5">
      <c r="C6435" s="3"/>
      <c r="G6435" s="4"/>
    </row>
    <row r="6436" spans="3:7" ht="16.5">
      <c r="C6436" s="3"/>
      <c r="G6436" s="4"/>
    </row>
    <row r="6437" spans="3:7" ht="16.5">
      <c r="C6437" s="3"/>
      <c r="G6437" s="4"/>
    </row>
    <row r="6438" spans="3:7" ht="16.5">
      <c r="C6438" s="3"/>
      <c r="G6438" s="4"/>
    </row>
    <row r="6439" spans="3:7" ht="16.5">
      <c r="C6439" s="3"/>
      <c r="G6439" s="4"/>
    </row>
    <row r="6440" spans="3:7" ht="16.5">
      <c r="C6440" s="3"/>
      <c r="G6440" s="4"/>
    </row>
    <row r="6441" spans="3:7" ht="16.5">
      <c r="C6441" s="3"/>
      <c r="G6441" s="4"/>
    </row>
    <row r="6442" spans="3:7" ht="16.5">
      <c r="C6442" s="3"/>
      <c r="G6442" s="4"/>
    </row>
    <row r="6443" spans="3:7" ht="16.5">
      <c r="C6443" s="3"/>
      <c r="G6443" s="4"/>
    </row>
    <row r="6444" spans="3:7" ht="16.5">
      <c r="C6444" s="3"/>
      <c r="G6444" s="4"/>
    </row>
    <row r="6445" spans="3:7" ht="16.5">
      <c r="C6445" s="3"/>
      <c r="G6445" s="4"/>
    </row>
    <row r="6446" spans="3:7" ht="16.5">
      <c r="C6446" s="3"/>
      <c r="G6446" s="4"/>
    </row>
    <row r="6447" spans="3:7" ht="16.5">
      <c r="C6447" s="3"/>
      <c r="G6447" s="4"/>
    </row>
    <row r="6448" spans="3:7" ht="16.5">
      <c r="C6448" s="3"/>
      <c r="G6448" s="4"/>
    </row>
    <row r="6449" spans="3:7" ht="16.5">
      <c r="C6449" s="3"/>
      <c r="G6449" s="4"/>
    </row>
    <row r="6450" spans="3:7" ht="16.5">
      <c r="C6450" s="3"/>
      <c r="G6450" s="4"/>
    </row>
    <row r="6451" spans="3:7" ht="16.5">
      <c r="C6451" s="3"/>
      <c r="G6451" s="4"/>
    </row>
    <row r="6452" spans="3:7" ht="16.5">
      <c r="C6452" s="3"/>
      <c r="G6452" s="4"/>
    </row>
    <row r="6453" spans="3:7" ht="16.5">
      <c r="C6453" s="3"/>
      <c r="G6453" s="4"/>
    </row>
    <row r="6454" spans="3:7" ht="16.5">
      <c r="C6454" s="3"/>
      <c r="G6454" s="4"/>
    </row>
    <row r="6455" spans="3:7" ht="16.5">
      <c r="C6455" s="3"/>
      <c r="G6455" s="4"/>
    </row>
    <row r="6456" spans="3:7" ht="16.5">
      <c r="C6456" s="3"/>
      <c r="G6456" s="4"/>
    </row>
    <row r="6457" spans="3:7" ht="16.5">
      <c r="C6457" s="3"/>
      <c r="G6457" s="4"/>
    </row>
    <row r="6458" spans="3:7" ht="16.5">
      <c r="C6458" s="3"/>
      <c r="G6458" s="4"/>
    </row>
    <row r="6459" spans="3:7" ht="16.5">
      <c r="C6459" s="3"/>
      <c r="G6459" s="4"/>
    </row>
    <row r="6460" spans="3:7" ht="16.5">
      <c r="C6460" s="3"/>
      <c r="G6460" s="4"/>
    </row>
    <row r="6461" spans="3:7" ht="16.5">
      <c r="C6461" s="3"/>
      <c r="G6461" s="4"/>
    </row>
    <row r="6462" spans="3:7" ht="16.5">
      <c r="C6462" s="3"/>
      <c r="G6462" s="4"/>
    </row>
    <row r="6463" spans="3:7" ht="16.5">
      <c r="C6463" s="3"/>
      <c r="G6463" s="4"/>
    </row>
    <row r="6464" spans="3:7" ht="16.5">
      <c r="C6464" s="3"/>
      <c r="G6464" s="4"/>
    </row>
    <row r="6465" spans="3:7" ht="16.5">
      <c r="C6465" s="3"/>
      <c r="G6465" s="4"/>
    </row>
    <row r="6466" spans="3:7" ht="16.5">
      <c r="C6466" s="3"/>
      <c r="G6466" s="4"/>
    </row>
    <row r="6467" spans="3:7" ht="16.5">
      <c r="C6467" s="3"/>
      <c r="G6467" s="4"/>
    </row>
    <row r="6468" spans="3:7" ht="16.5">
      <c r="C6468" s="3"/>
      <c r="G6468" s="4"/>
    </row>
    <row r="6469" spans="3:7" ht="16.5">
      <c r="C6469" s="3"/>
      <c r="G6469" s="4"/>
    </row>
    <row r="6470" spans="3:7" ht="16.5">
      <c r="C6470" s="3"/>
      <c r="G6470" s="4"/>
    </row>
    <row r="6471" spans="3:7" ht="16.5">
      <c r="C6471" s="3"/>
      <c r="G6471" s="4"/>
    </row>
    <row r="6472" spans="3:7" ht="16.5">
      <c r="C6472" s="3"/>
      <c r="G6472" s="4"/>
    </row>
    <row r="6473" spans="3:7" ht="16.5">
      <c r="C6473" s="3"/>
      <c r="G6473" s="4"/>
    </row>
    <row r="6474" spans="3:7" ht="16.5">
      <c r="C6474" s="3"/>
      <c r="G6474" s="4"/>
    </row>
    <row r="6475" spans="3:7" ht="16.5">
      <c r="C6475" s="3"/>
      <c r="G6475" s="4"/>
    </row>
    <row r="6476" spans="3:7" ht="16.5">
      <c r="C6476" s="3"/>
      <c r="G6476" s="4"/>
    </row>
    <row r="6477" spans="3:7" ht="16.5">
      <c r="C6477" s="3"/>
      <c r="G6477" s="4"/>
    </row>
    <row r="6478" spans="3:7" ht="16.5">
      <c r="C6478" s="3"/>
      <c r="G6478" s="4"/>
    </row>
    <row r="6479" spans="3:7" ht="16.5">
      <c r="C6479" s="3"/>
      <c r="G6479" s="4"/>
    </row>
    <row r="6480" spans="3:7" ht="16.5">
      <c r="C6480" s="3"/>
      <c r="G6480" s="4"/>
    </row>
    <row r="6481" spans="3:7" ht="16.5">
      <c r="C6481" s="3"/>
      <c r="G6481" s="4"/>
    </row>
    <row r="6482" spans="3:7" ht="16.5">
      <c r="C6482" s="3"/>
      <c r="G6482" s="4"/>
    </row>
    <row r="6483" spans="3:7" ht="16.5">
      <c r="C6483" s="3"/>
      <c r="G6483" s="4"/>
    </row>
    <row r="6484" spans="3:7" ht="16.5">
      <c r="C6484" s="3"/>
      <c r="G6484" s="4"/>
    </row>
    <row r="6485" spans="3:7" ht="16.5">
      <c r="C6485" s="3"/>
      <c r="G6485" s="4"/>
    </row>
    <row r="6486" spans="3:7" ht="16.5">
      <c r="C6486" s="3"/>
      <c r="G6486" s="4"/>
    </row>
    <row r="6487" spans="3:7" ht="16.5">
      <c r="C6487" s="3"/>
      <c r="G6487" s="4"/>
    </row>
    <row r="6488" spans="3:7" ht="16.5">
      <c r="C6488" s="3"/>
      <c r="G6488" s="4"/>
    </row>
    <row r="6489" spans="3:7" ht="16.5">
      <c r="C6489" s="3"/>
      <c r="G6489" s="4"/>
    </row>
    <row r="6490" spans="3:7" ht="16.5">
      <c r="C6490" s="3"/>
      <c r="G6490" s="4"/>
    </row>
    <row r="6491" spans="3:7" ht="16.5">
      <c r="C6491" s="3"/>
      <c r="G6491" s="4"/>
    </row>
    <row r="6492" spans="3:7" ht="16.5">
      <c r="C6492" s="3"/>
      <c r="G6492" s="4"/>
    </row>
    <row r="6493" spans="3:7" ht="16.5">
      <c r="C6493" s="3"/>
      <c r="G6493" s="4"/>
    </row>
    <row r="6494" spans="3:7" ht="16.5">
      <c r="C6494" s="3"/>
      <c r="G6494" s="4"/>
    </row>
    <row r="6495" spans="3:7" ht="16.5">
      <c r="C6495" s="3"/>
      <c r="G6495" s="4"/>
    </row>
    <row r="6496" spans="3:7" ht="16.5">
      <c r="C6496" s="3"/>
      <c r="G6496" s="4"/>
    </row>
    <row r="6497" spans="3:7" ht="16.5">
      <c r="C6497" s="3"/>
      <c r="G6497" s="4"/>
    </row>
    <row r="6498" spans="3:7" ht="16.5">
      <c r="C6498" s="3"/>
      <c r="G6498" s="4"/>
    </row>
    <row r="6499" spans="3:7" ht="16.5">
      <c r="C6499" s="3"/>
      <c r="G6499" s="4"/>
    </row>
    <row r="6500" spans="3:7" ht="16.5">
      <c r="C6500" s="3"/>
      <c r="G6500" s="4"/>
    </row>
    <row r="6501" spans="3:7" ht="16.5">
      <c r="C6501" s="3"/>
      <c r="G6501" s="4"/>
    </row>
    <row r="6502" spans="3:7" ht="16.5">
      <c r="C6502" s="3"/>
      <c r="G6502" s="4"/>
    </row>
    <row r="6503" spans="3:7" ht="16.5">
      <c r="C6503" s="3"/>
      <c r="G6503" s="4"/>
    </row>
    <row r="6504" spans="3:7" ht="16.5">
      <c r="C6504" s="3"/>
      <c r="G6504" s="4"/>
    </row>
    <row r="6505" spans="3:7" ht="16.5">
      <c r="C6505" s="3"/>
      <c r="G6505" s="4"/>
    </row>
    <row r="6506" spans="3:7" ht="16.5">
      <c r="C6506" s="3"/>
      <c r="G6506" s="4"/>
    </row>
    <row r="6507" spans="3:7" ht="16.5">
      <c r="C6507" s="3"/>
      <c r="G6507" s="4"/>
    </row>
    <row r="6508" spans="3:7" ht="16.5">
      <c r="C6508" s="3"/>
      <c r="G6508" s="4"/>
    </row>
    <row r="6509" spans="3:7" ht="16.5">
      <c r="C6509" s="3"/>
      <c r="G6509" s="4"/>
    </row>
    <row r="6510" spans="3:7" ht="16.5">
      <c r="C6510" s="3"/>
      <c r="G6510" s="4"/>
    </row>
    <row r="6511" spans="3:7" ht="16.5">
      <c r="C6511" s="3"/>
      <c r="G6511" s="4"/>
    </row>
    <row r="6512" spans="3:7" ht="16.5">
      <c r="C6512" s="3"/>
      <c r="G6512" s="4"/>
    </row>
    <row r="6513" spans="3:7" ht="16.5">
      <c r="C6513" s="3"/>
      <c r="G6513" s="4"/>
    </row>
    <row r="6514" spans="3:7" ht="16.5">
      <c r="C6514" s="3"/>
      <c r="G6514" s="4"/>
    </row>
    <row r="6515" spans="3:7" ht="16.5">
      <c r="C6515" s="3"/>
      <c r="G6515" s="4"/>
    </row>
    <row r="6516" spans="3:7" ht="16.5">
      <c r="C6516" s="3"/>
      <c r="G6516" s="4"/>
    </row>
    <row r="6517" spans="3:7" ht="16.5">
      <c r="C6517" s="3"/>
      <c r="G6517" s="4"/>
    </row>
    <row r="6518" spans="3:7" ht="16.5">
      <c r="C6518" s="3"/>
      <c r="G6518" s="4"/>
    </row>
    <row r="6519" spans="3:7" ht="16.5">
      <c r="C6519" s="3"/>
      <c r="G6519" s="4"/>
    </row>
    <row r="6520" spans="3:7" ht="16.5">
      <c r="C6520" s="3"/>
      <c r="G6520" s="4"/>
    </row>
    <row r="6521" spans="3:7" ht="16.5">
      <c r="C6521" s="3"/>
      <c r="G6521" s="4"/>
    </row>
    <row r="6522" spans="3:7" ht="16.5">
      <c r="C6522" s="3"/>
      <c r="G6522" s="4"/>
    </row>
    <row r="6523" spans="3:7" ht="16.5">
      <c r="C6523" s="3"/>
      <c r="G6523" s="4"/>
    </row>
    <row r="6524" spans="3:7" ht="16.5">
      <c r="C6524" s="3"/>
      <c r="G6524" s="4"/>
    </row>
    <row r="6525" spans="3:7" ht="16.5">
      <c r="C6525" s="3"/>
      <c r="G6525" s="4"/>
    </row>
    <row r="6526" spans="3:7" ht="16.5">
      <c r="C6526" s="3"/>
      <c r="G6526" s="4"/>
    </row>
    <row r="6527" spans="3:7" ht="16.5">
      <c r="C6527" s="3"/>
      <c r="G6527" s="4"/>
    </row>
    <row r="6528" spans="3:7" ht="16.5">
      <c r="C6528" s="3"/>
      <c r="G6528" s="4"/>
    </row>
    <row r="6529" spans="3:7" ht="16.5">
      <c r="C6529" s="3"/>
      <c r="G6529" s="4"/>
    </row>
    <row r="6530" spans="3:7" ht="16.5">
      <c r="C6530" s="3"/>
      <c r="G6530" s="4"/>
    </row>
    <row r="6531" spans="3:7" ht="16.5">
      <c r="C6531" s="3"/>
      <c r="G6531" s="4"/>
    </row>
    <row r="6532" spans="3:7" ht="16.5">
      <c r="C6532" s="3"/>
      <c r="G6532" s="4"/>
    </row>
    <row r="6533" spans="3:7" ht="16.5">
      <c r="C6533" s="3"/>
      <c r="G6533" s="4"/>
    </row>
    <row r="6534" spans="3:7" ht="16.5">
      <c r="C6534" s="3"/>
      <c r="G6534" s="4"/>
    </row>
    <row r="6535" spans="3:7" ht="16.5">
      <c r="C6535" s="3"/>
      <c r="G6535" s="4"/>
    </row>
    <row r="6536" spans="3:7" ht="16.5">
      <c r="C6536" s="3"/>
      <c r="G6536" s="4"/>
    </row>
    <row r="6537" spans="3:7" ht="16.5">
      <c r="C6537" s="3"/>
      <c r="G6537" s="4"/>
    </row>
    <row r="6538" spans="3:7" ht="16.5">
      <c r="C6538" s="3"/>
      <c r="G6538" s="4"/>
    </row>
    <row r="6539" spans="3:7" ht="16.5">
      <c r="C6539" s="3"/>
      <c r="G6539" s="4"/>
    </row>
    <row r="6540" spans="3:7" ht="16.5">
      <c r="C6540" s="3"/>
      <c r="G6540" s="4"/>
    </row>
    <row r="6541" spans="3:7" ht="16.5">
      <c r="C6541" s="3"/>
      <c r="G6541" s="4"/>
    </row>
    <row r="6542" spans="3:7" ht="16.5">
      <c r="C6542" s="3"/>
      <c r="G6542" s="4"/>
    </row>
    <row r="6543" spans="3:7" ht="16.5">
      <c r="C6543" s="3"/>
      <c r="G6543" s="4"/>
    </row>
    <row r="6544" spans="3:7" ht="16.5">
      <c r="C6544" s="3"/>
      <c r="G6544" s="4"/>
    </row>
    <row r="6545" spans="3:7" ht="16.5">
      <c r="C6545" s="3"/>
      <c r="G6545" s="4"/>
    </row>
    <row r="6546" spans="3:7" ht="16.5">
      <c r="C6546" s="3"/>
      <c r="G6546" s="4"/>
    </row>
    <row r="6547" spans="3:7" ht="16.5">
      <c r="C6547" s="3"/>
      <c r="G6547" s="4"/>
    </row>
    <row r="6548" spans="3:7" ht="16.5">
      <c r="C6548" s="3"/>
      <c r="G6548" s="4"/>
    </row>
    <row r="6549" spans="3:7" ht="16.5">
      <c r="C6549" s="3"/>
      <c r="G6549" s="4"/>
    </row>
    <row r="6550" spans="3:7" ht="16.5">
      <c r="C6550" s="3"/>
      <c r="G6550" s="4"/>
    </row>
    <row r="6551" spans="3:7" ht="16.5">
      <c r="C6551" s="3"/>
      <c r="G6551" s="4"/>
    </row>
    <row r="6552" spans="3:7" ht="16.5">
      <c r="C6552" s="3"/>
      <c r="G6552" s="4"/>
    </row>
    <row r="6553" spans="3:7" ht="16.5">
      <c r="C6553" s="3"/>
      <c r="G6553" s="4"/>
    </row>
    <row r="6554" spans="3:7" ht="16.5">
      <c r="C6554" s="3"/>
      <c r="G6554" s="4"/>
    </row>
    <row r="6555" spans="3:7" ht="16.5">
      <c r="C6555" s="3"/>
      <c r="G6555" s="4"/>
    </row>
    <row r="6556" spans="3:7" ht="16.5">
      <c r="C6556" s="3"/>
      <c r="G6556" s="4"/>
    </row>
    <row r="6557" spans="3:7" ht="16.5">
      <c r="C6557" s="3"/>
      <c r="G6557" s="4"/>
    </row>
    <row r="6558" spans="3:7" ht="16.5">
      <c r="C6558" s="3"/>
      <c r="G6558" s="4"/>
    </row>
    <row r="6559" spans="3:7" ht="16.5">
      <c r="C6559" s="3"/>
      <c r="G6559" s="4"/>
    </row>
    <row r="6560" spans="3:7" ht="16.5">
      <c r="C6560" s="3"/>
      <c r="G6560" s="4"/>
    </row>
    <row r="6561" spans="3:7" ht="16.5">
      <c r="C6561" s="3"/>
      <c r="G6561" s="4"/>
    </row>
    <row r="6562" spans="3:7" ht="16.5">
      <c r="C6562" s="3"/>
      <c r="G6562" s="4"/>
    </row>
    <row r="6563" spans="3:7" ht="16.5">
      <c r="C6563" s="3"/>
      <c r="G6563" s="4"/>
    </row>
    <row r="6564" spans="3:7" ht="16.5">
      <c r="C6564" s="3"/>
      <c r="G6564" s="4"/>
    </row>
    <row r="6565" spans="3:7" ht="16.5">
      <c r="C6565" s="3"/>
      <c r="G6565" s="4"/>
    </row>
    <row r="6566" spans="3:7" ht="16.5">
      <c r="C6566" s="3"/>
      <c r="G6566" s="4"/>
    </row>
    <row r="6567" spans="3:7" ht="16.5">
      <c r="C6567" s="3"/>
      <c r="G6567" s="4"/>
    </row>
    <row r="6568" spans="3:7" ht="16.5">
      <c r="C6568" s="3"/>
      <c r="G6568" s="4"/>
    </row>
    <row r="6569" spans="3:7" ht="16.5">
      <c r="C6569" s="3"/>
      <c r="G6569" s="4"/>
    </row>
    <row r="6570" spans="3:7" ht="16.5">
      <c r="C6570" s="3"/>
      <c r="G6570" s="4"/>
    </row>
    <row r="6571" spans="3:7" ht="16.5">
      <c r="C6571" s="3"/>
      <c r="G6571" s="4"/>
    </row>
    <row r="6572" spans="3:7" ht="16.5">
      <c r="C6572" s="3"/>
      <c r="G6572" s="4"/>
    </row>
    <row r="6573" spans="3:7" ht="16.5">
      <c r="C6573" s="3"/>
      <c r="G6573" s="4"/>
    </row>
    <row r="6574" spans="3:7" ht="16.5">
      <c r="C6574" s="3"/>
      <c r="G6574" s="4"/>
    </row>
    <row r="6575" spans="3:7" ht="16.5">
      <c r="C6575" s="3"/>
      <c r="G6575" s="4"/>
    </row>
    <row r="6576" spans="3:7" ht="16.5">
      <c r="C6576" s="3"/>
      <c r="G6576" s="4"/>
    </row>
    <row r="6577" spans="3:7" ht="16.5">
      <c r="C6577" s="3"/>
      <c r="G6577" s="4"/>
    </row>
    <row r="6578" spans="3:7" ht="16.5">
      <c r="C6578" s="3"/>
      <c r="G6578" s="4"/>
    </row>
    <row r="6579" spans="3:7" ht="16.5">
      <c r="C6579" s="3"/>
      <c r="G6579" s="4"/>
    </row>
    <row r="6580" spans="3:7" ht="16.5">
      <c r="C6580" s="3"/>
      <c r="G6580" s="4"/>
    </row>
    <row r="6581" spans="3:7" ht="16.5">
      <c r="C6581" s="3"/>
      <c r="G6581" s="4"/>
    </row>
    <row r="6582" spans="3:7" ht="16.5">
      <c r="C6582" s="3"/>
      <c r="G6582" s="4"/>
    </row>
    <row r="6583" spans="3:7" ht="16.5">
      <c r="C6583" s="3"/>
      <c r="G6583" s="4"/>
    </row>
    <row r="6584" spans="3:7" ht="16.5">
      <c r="C6584" s="3"/>
      <c r="G6584" s="4"/>
    </row>
    <row r="6585" spans="3:7" ht="16.5">
      <c r="C6585" s="3"/>
      <c r="G6585" s="4"/>
    </row>
    <row r="6586" spans="3:7" ht="16.5">
      <c r="C6586" s="3"/>
      <c r="G6586" s="4"/>
    </row>
    <row r="6587" spans="3:7" ht="16.5">
      <c r="C6587" s="3"/>
      <c r="G6587" s="4"/>
    </row>
    <row r="6588" spans="3:7" ht="16.5">
      <c r="C6588" s="3"/>
      <c r="G6588" s="4"/>
    </row>
    <row r="6589" spans="3:7" ht="16.5">
      <c r="C6589" s="3"/>
      <c r="G6589" s="4"/>
    </row>
    <row r="6590" spans="3:7" ht="16.5">
      <c r="C6590" s="3"/>
      <c r="G6590" s="4"/>
    </row>
    <row r="6591" spans="3:7" ht="16.5">
      <c r="C6591" s="3"/>
      <c r="G6591" s="4"/>
    </row>
    <row r="6592" spans="3:7" ht="16.5">
      <c r="C6592" s="3"/>
      <c r="G6592" s="4"/>
    </row>
    <row r="6593" spans="3:7" ht="16.5">
      <c r="C6593" s="3"/>
      <c r="G6593" s="4"/>
    </row>
    <row r="6594" spans="3:7" ht="16.5">
      <c r="C6594" s="3"/>
      <c r="G6594" s="4"/>
    </row>
    <row r="6595" spans="3:7" ht="16.5">
      <c r="C6595" s="3"/>
      <c r="G6595" s="4"/>
    </row>
    <row r="6596" spans="3:7" ht="16.5">
      <c r="C6596" s="3"/>
      <c r="G6596" s="4"/>
    </row>
    <row r="6597" spans="3:7" ht="16.5">
      <c r="C6597" s="3"/>
      <c r="G6597" s="4"/>
    </row>
    <row r="6598" spans="3:7" ht="16.5">
      <c r="C6598" s="3"/>
      <c r="G6598" s="4"/>
    </row>
    <row r="6599" spans="3:7" ht="16.5">
      <c r="C6599" s="3"/>
      <c r="G6599" s="4"/>
    </row>
    <row r="6600" spans="3:7" ht="16.5">
      <c r="C6600" s="3"/>
      <c r="G6600" s="4"/>
    </row>
    <row r="6601" spans="3:7" ht="16.5">
      <c r="C6601" s="3"/>
      <c r="G6601" s="4"/>
    </row>
    <row r="6602" spans="3:7" ht="16.5">
      <c r="C6602" s="3"/>
      <c r="G6602" s="4"/>
    </row>
    <row r="6603" spans="3:7" ht="16.5">
      <c r="C6603" s="3"/>
      <c r="G6603" s="4"/>
    </row>
    <row r="6604" spans="3:7" ht="16.5">
      <c r="C6604" s="3"/>
      <c r="G6604" s="4"/>
    </row>
    <row r="6605" spans="3:7" ht="16.5">
      <c r="C6605" s="3"/>
      <c r="G6605" s="4"/>
    </row>
    <row r="6606" spans="3:7" ht="16.5">
      <c r="C6606" s="3"/>
      <c r="G6606" s="4"/>
    </row>
    <row r="6607" spans="3:7" ht="16.5">
      <c r="C6607" s="3"/>
      <c r="G6607" s="4"/>
    </row>
    <row r="6608" spans="3:7" ht="16.5">
      <c r="C6608" s="3"/>
      <c r="G6608" s="4"/>
    </row>
    <row r="6609" spans="3:7" ht="16.5">
      <c r="C6609" s="3"/>
      <c r="G6609" s="4"/>
    </row>
    <row r="6610" spans="3:7" ht="16.5">
      <c r="C6610" s="3"/>
      <c r="G6610" s="4"/>
    </row>
    <row r="6611" spans="3:7" ht="16.5">
      <c r="C6611" s="3"/>
      <c r="G6611" s="4"/>
    </row>
    <row r="6612" spans="3:7" ht="16.5">
      <c r="C6612" s="3"/>
      <c r="G6612" s="4"/>
    </row>
    <row r="6613" spans="3:7" ht="16.5">
      <c r="C6613" s="3"/>
      <c r="G6613" s="4"/>
    </row>
    <row r="6614" spans="3:7" ht="16.5">
      <c r="C6614" s="3"/>
      <c r="G6614" s="4"/>
    </row>
    <row r="6615" spans="3:7" ht="16.5">
      <c r="C6615" s="3"/>
      <c r="G6615" s="4"/>
    </row>
    <row r="6616" spans="3:7" ht="16.5">
      <c r="C6616" s="3"/>
      <c r="G6616" s="4"/>
    </row>
    <row r="6617" spans="3:7" ht="16.5">
      <c r="C6617" s="3"/>
      <c r="G6617" s="4"/>
    </row>
    <row r="6618" spans="3:7" ht="16.5">
      <c r="C6618" s="3"/>
      <c r="G6618" s="4"/>
    </row>
    <row r="6619" spans="3:7" ht="16.5">
      <c r="C6619" s="3"/>
      <c r="G6619" s="4"/>
    </row>
    <row r="6620" spans="3:7" ht="16.5">
      <c r="C6620" s="3"/>
      <c r="G6620" s="4"/>
    </row>
    <row r="6621" spans="3:7" ht="16.5">
      <c r="C6621" s="3"/>
      <c r="G6621" s="4"/>
    </row>
    <row r="6622" spans="3:7" ht="16.5">
      <c r="C6622" s="3"/>
      <c r="G6622" s="4"/>
    </row>
    <row r="6623" spans="3:7" ht="16.5">
      <c r="C6623" s="3"/>
      <c r="G6623" s="4"/>
    </row>
    <row r="6624" spans="3:7" ht="16.5">
      <c r="C6624" s="3"/>
      <c r="G6624" s="4"/>
    </row>
    <row r="6625" spans="3:7" ht="16.5">
      <c r="C6625" s="3"/>
      <c r="G6625" s="4"/>
    </row>
    <row r="6626" spans="3:7" ht="16.5">
      <c r="C6626" s="3"/>
      <c r="G6626" s="4"/>
    </row>
    <row r="6627" spans="3:7" ht="16.5">
      <c r="C6627" s="3"/>
      <c r="G6627" s="4"/>
    </row>
    <row r="6628" spans="3:7" ht="16.5">
      <c r="C6628" s="3"/>
      <c r="G6628" s="4"/>
    </row>
    <row r="6629" spans="3:7" ht="16.5">
      <c r="C6629" s="3"/>
      <c r="G6629" s="4"/>
    </row>
    <row r="6630" spans="3:7" ht="16.5">
      <c r="C6630" s="3"/>
      <c r="G6630" s="4"/>
    </row>
    <row r="6631" spans="3:7" ht="16.5">
      <c r="C6631" s="3"/>
      <c r="G6631" s="4"/>
    </row>
    <row r="6632" spans="3:7" ht="16.5">
      <c r="C6632" s="3"/>
      <c r="G6632" s="4"/>
    </row>
    <row r="6633" spans="3:7" ht="16.5">
      <c r="C6633" s="3"/>
      <c r="G6633" s="4"/>
    </row>
    <row r="6634" spans="3:7" ht="16.5">
      <c r="C6634" s="3"/>
      <c r="G6634" s="4"/>
    </row>
    <row r="6635" spans="3:7" ht="16.5">
      <c r="C6635" s="3"/>
      <c r="G6635" s="4"/>
    </row>
    <row r="6636" spans="3:7" ht="16.5">
      <c r="C6636" s="3"/>
      <c r="G6636" s="4"/>
    </row>
    <row r="6637" spans="3:7" ht="16.5">
      <c r="C6637" s="3"/>
      <c r="G6637" s="4"/>
    </row>
    <row r="6638" spans="3:7" ht="16.5">
      <c r="C6638" s="3"/>
      <c r="G6638" s="4"/>
    </row>
    <row r="6639" spans="3:7" ht="16.5">
      <c r="C6639" s="3"/>
      <c r="G6639" s="4"/>
    </row>
    <row r="6640" spans="3:7" ht="16.5">
      <c r="C6640" s="3"/>
      <c r="G6640" s="4"/>
    </row>
    <row r="6641" spans="3:7" ht="16.5">
      <c r="C6641" s="3"/>
      <c r="G6641" s="4"/>
    </row>
    <row r="6642" spans="3:7" ht="16.5">
      <c r="C6642" s="3"/>
      <c r="G6642" s="4"/>
    </row>
    <row r="6643" spans="3:7" ht="16.5">
      <c r="C6643" s="3"/>
      <c r="G6643" s="4"/>
    </row>
    <row r="6644" spans="3:7" ht="16.5">
      <c r="C6644" s="3"/>
      <c r="G6644" s="4"/>
    </row>
    <row r="6645" spans="3:7" ht="16.5">
      <c r="C6645" s="3"/>
      <c r="G6645" s="4"/>
    </row>
    <row r="6646" spans="3:7" ht="16.5">
      <c r="C6646" s="3"/>
      <c r="G6646" s="4"/>
    </row>
    <row r="6647" spans="3:7" ht="16.5">
      <c r="C6647" s="3"/>
      <c r="G6647" s="4"/>
    </row>
    <row r="6648" spans="3:7" ht="16.5">
      <c r="C6648" s="3"/>
      <c r="G6648" s="4"/>
    </row>
    <row r="6649" spans="3:7" ht="16.5">
      <c r="C6649" s="3"/>
      <c r="G6649" s="4"/>
    </row>
    <row r="6650" spans="3:7" ht="16.5">
      <c r="C6650" s="3"/>
      <c r="G6650" s="4"/>
    </row>
    <row r="6651" spans="3:7" ht="16.5">
      <c r="C6651" s="3"/>
      <c r="G6651" s="4"/>
    </row>
    <row r="6652" spans="3:7" ht="16.5">
      <c r="C6652" s="3"/>
      <c r="G6652" s="4"/>
    </row>
    <row r="6653" spans="3:7" ht="16.5">
      <c r="C6653" s="3"/>
      <c r="G6653" s="4"/>
    </row>
    <row r="6654" spans="3:7" ht="16.5">
      <c r="C6654" s="3"/>
      <c r="G6654" s="4"/>
    </row>
    <row r="6655" spans="3:7" ht="16.5">
      <c r="C6655" s="3"/>
      <c r="G6655" s="4"/>
    </row>
    <row r="6656" spans="3:7" ht="16.5">
      <c r="C6656" s="3"/>
      <c r="G6656" s="4"/>
    </row>
    <row r="6657" spans="3:7" ht="16.5">
      <c r="C6657" s="3"/>
      <c r="G6657" s="4"/>
    </row>
    <row r="6658" spans="3:7" ht="16.5">
      <c r="C6658" s="3"/>
      <c r="G6658" s="4"/>
    </row>
    <row r="6659" spans="3:7" ht="16.5">
      <c r="C6659" s="3"/>
      <c r="G6659" s="4"/>
    </row>
    <row r="6660" spans="3:7" ht="16.5">
      <c r="C6660" s="3"/>
      <c r="G6660" s="4"/>
    </row>
    <row r="6661" spans="3:7" ht="16.5">
      <c r="C6661" s="3"/>
      <c r="G6661" s="4"/>
    </row>
    <row r="6662" spans="3:7" ht="16.5">
      <c r="C6662" s="3"/>
      <c r="G6662" s="4"/>
    </row>
    <row r="6663" spans="3:7" ht="16.5">
      <c r="C6663" s="3"/>
      <c r="G6663" s="4"/>
    </row>
    <row r="6664" spans="3:7" ht="16.5">
      <c r="C6664" s="3"/>
      <c r="G6664" s="4"/>
    </row>
    <row r="6665" spans="3:7" ht="16.5">
      <c r="C6665" s="3"/>
      <c r="G6665" s="4"/>
    </row>
    <row r="6666" spans="3:7" ht="16.5">
      <c r="C6666" s="3"/>
      <c r="G6666" s="4"/>
    </row>
    <row r="6667" spans="3:7" ht="16.5">
      <c r="C6667" s="3"/>
      <c r="G6667" s="4"/>
    </row>
    <row r="6668" spans="3:7" ht="16.5">
      <c r="C6668" s="3"/>
      <c r="G6668" s="4"/>
    </row>
    <row r="6669" spans="3:7" ht="16.5">
      <c r="C6669" s="3"/>
      <c r="G6669" s="4"/>
    </row>
    <row r="6670" spans="3:7" ht="16.5">
      <c r="C6670" s="3"/>
      <c r="G6670" s="4"/>
    </row>
    <row r="6671" spans="3:7" ht="16.5">
      <c r="C6671" s="3"/>
      <c r="G6671" s="4"/>
    </row>
    <row r="6672" spans="3:7" ht="16.5">
      <c r="C6672" s="3"/>
      <c r="G6672" s="4"/>
    </row>
    <row r="6673" spans="3:7" ht="16.5">
      <c r="C6673" s="3"/>
      <c r="G6673" s="4"/>
    </row>
    <row r="6674" spans="3:7" ht="16.5">
      <c r="C6674" s="3"/>
      <c r="G6674" s="4"/>
    </row>
    <row r="6675" spans="3:7" ht="16.5">
      <c r="C6675" s="3"/>
      <c r="G6675" s="4"/>
    </row>
    <row r="6676" spans="3:7" ht="16.5">
      <c r="C6676" s="3"/>
      <c r="G6676" s="4"/>
    </row>
    <row r="6677" spans="3:7" ht="16.5">
      <c r="C6677" s="3"/>
      <c r="G6677" s="4"/>
    </row>
    <row r="6678" spans="3:7" ht="16.5">
      <c r="C6678" s="3"/>
      <c r="G6678" s="4"/>
    </row>
    <row r="6679" spans="3:7" ht="16.5">
      <c r="C6679" s="3"/>
      <c r="G6679" s="4"/>
    </row>
    <row r="6680" spans="3:7" ht="16.5">
      <c r="C6680" s="3"/>
      <c r="G6680" s="4"/>
    </row>
    <row r="6681" spans="3:7" ht="16.5">
      <c r="C6681" s="3"/>
      <c r="G6681" s="4"/>
    </row>
    <row r="6682" spans="3:7" ht="16.5">
      <c r="C6682" s="3"/>
      <c r="G6682" s="4"/>
    </row>
    <row r="6683" spans="3:7" ht="16.5">
      <c r="C6683" s="3"/>
      <c r="G6683" s="4"/>
    </row>
    <row r="6684" spans="3:7" ht="16.5">
      <c r="C6684" s="3"/>
      <c r="G6684" s="4"/>
    </row>
    <row r="6685" spans="3:7" ht="16.5">
      <c r="C6685" s="3"/>
      <c r="G6685" s="4"/>
    </row>
    <row r="6686" spans="3:7" ht="16.5">
      <c r="C6686" s="3"/>
      <c r="G6686" s="4"/>
    </row>
    <row r="6687" spans="3:7" ht="16.5">
      <c r="C6687" s="3"/>
      <c r="G6687" s="4"/>
    </row>
    <row r="6688" spans="3:7" ht="16.5">
      <c r="C6688" s="3"/>
      <c r="G6688" s="4"/>
    </row>
    <row r="6689" spans="3:7" ht="16.5">
      <c r="C6689" s="3"/>
      <c r="G6689" s="4"/>
    </row>
    <row r="6690" spans="3:7" ht="16.5">
      <c r="C6690" s="3"/>
      <c r="G6690" s="4"/>
    </row>
    <row r="6691" spans="3:7" ht="16.5">
      <c r="C6691" s="3"/>
      <c r="G6691" s="4"/>
    </row>
    <row r="6692" spans="3:7" ht="16.5">
      <c r="C6692" s="3"/>
      <c r="G6692" s="4"/>
    </row>
    <row r="6693" spans="3:7" ht="16.5">
      <c r="C6693" s="3"/>
      <c r="G6693" s="4"/>
    </row>
    <row r="6694" spans="3:7" ht="16.5">
      <c r="C6694" s="3"/>
      <c r="G6694" s="4"/>
    </row>
    <row r="6695" spans="3:7" ht="16.5">
      <c r="C6695" s="3"/>
      <c r="G6695" s="4"/>
    </row>
    <row r="6696" spans="3:7" ht="16.5">
      <c r="C6696" s="3"/>
      <c r="G6696" s="4"/>
    </row>
    <row r="6697" spans="3:7" ht="16.5">
      <c r="C6697" s="3"/>
      <c r="G6697" s="4"/>
    </row>
    <row r="6698" spans="3:7" ht="16.5">
      <c r="C6698" s="3"/>
      <c r="G6698" s="4"/>
    </row>
    <row r="6699" spans="3:7" ht="16.5">
      <c r="C6699" s="3"/>
      <c r="G6699" s="4"/>
    </row>
    <row r="6700" spans="3:7" ht="16.5">
      <c r="C6700" s="3"/>
      <c r="G6700" s="4"/>
    </row>
    <row r="6701" spans="3:7" ht="16.5">
      <c r="C6701" s="3"/>
      <c r="G6701" s="4"/>
    </row>
    <row r="6702" spans="3:7" ht="16.5">
      <c r="C6702" s="3"/>
      <c r="G6702" s="4"/>
    </row>
    <row r="6703" spans="3:7" ht="16.5">
      <c r="C6703" s="3"/>
      <c r="G6703" s="4"/>
    </row>
    <row r="6704" spans="3:7" ht="16.5">
      <c r="C6704" s="3"/>
      <c r="G6704" s="4"/>
    </row>
    <row r="6705" spans="3:7" ht="16.5">
      <c r="C6705" s="3"/>
      <c r="G6705" s="4"/>
    </row>
    <row r="6706" spans="3:7" ht="16.5">
      <c r="C6706" s="3"/>
      <c r="G6706" s="4"/>
    </row>
    <row r="6707" spans="3:7" ht="16.5">
      <c r="C6707" s="3"/>
      <c r="G6707" s="4"/>
    </row>
    <row r="6708" spans="3:7" ht="16.5">
      <c r="C6708" s="3"/>
      <c r="G6708" s="4"/>
    </row>
    <row r="6709" spans="3:7" ht="16.5">
      <c r="C6709" s="3"/>
      <c r="G6709" s="4"/>
    </row>
    <row r="6710" spans="3:7" ht="16.5">
      <c r="C6710" s="3"/>
      <c r="G6710" s="4"/>
    </row>
    <row r="6711" spans="3:7" ht="16.5">
      <c r="C6711" s="3"/>
      <c r="G6711" s="4"/>
    </row>
    <row r="6712" spans="3:7" ht="16.5">
      <c r="C6712" s="3"/>
      <c r="G6712" s="4"/>
    </row>
    <row r="6713" spans="3:7" ht="16.5">
      <c r="C6713" s="3"/>
      <c r="G6713" s="4"/>
    </row>
    <row r="6714" spans="3:7" ht="16.5">
      <c r="C6714" s="3"/>
      <c r="G6714" s="4"/>
    </row>
    <row r="6715" spans="3:7" ht="16.5">
      <c r="C6715" s="3"/>
      <c r="G6715" s="4"/>
    </row>
    <row r="6716" spans="3:7" ht="16.5">
      <c r="C6716" s="3"/>
      <c r="G6716" s="4"/>
    </row>
    <row r="6717" spans="3:7" ht="16.5">
      <c r="C6717" s="3"/>
      <c r="G6717" s="4"/>
    </row>
    <row r="6718" spans="3:7" ht="16.5">
      <c r="C6718" s="3"/>
      <c r="G6718" s="4"/>
    </row>
    <row r="6719" spans="3:7" ht="16.5">
      <c r="C6719" s="3"/>
      <c r="G6719" s="4"/>
    </row>
    <row r="6720" spans="3:7" ht="16.5">
      <c r="C6720" s="3"/>
      <c r="G6720" s="4"/>
    </row>
    <row r="6721" spans="3:7" ht="16.5">
      <c r="C6721" s="3"/>
      <c r="G6721" s="4"/>
    </row>
    <row r="6722" spans="3:7" ht="16.5">
      <c r="C6722" s="3"/>
      <c r="G6722" s="4"/>
    </row>
    <row r="6723" spans="3:7" ht="16.5">
      <c r="C6723" s="3"/>
      <c r="G6723" s="4"/>
    </row>
    <row r="6724" spans="3:7" ht="16.5">
      <c r="C6724" s="3"/>
      <c r="G6724" s="4"/>
    </row>
    <row r="6725" spans="3:7" ht="16.5">
      <c r="C6725" s="3"/>
      <c r="G6725" s="4"/>
    </row>
    <row r="6726" spans="3:7" ht="16.5">
      <c r="C6726" s="3"/>
      <c r="G6726" s="4"/>
    </row>
    <row r="6727" spans="3:7" ht="16.5">
      <c r="C6727" s="3"/>
      <c r="G6727" s="4"/>
    </row>
    <row r="6728" spans="3:7" ht="16.5">
      <c r="C6728" s="3"/>
      <c r="G6728" s="4"/>
    </row>
    <row r="6729" spans="3:7" ht="16.5">
      <c r="C6729" s="3"/>
      <c r="G6729" s="4"/>
    </row>
    <row r="6730" spans="3:7" ht="16.5">
      <c r="C6730" s="3"/>
      <c r="G6730" s="4"/>
    </row>
    <row r="6731" spans="3:7" ht="16.5">
      <c r="C6731" s="3"/>
      <c r="G6731" s="4"/>
    </row>
    <row r="6732" spans="3:7" ht="16.5">
      <c r="C6732" s="3"/>
      <c r="G6732" s="4"/>
    </row>
    <row r="6733" spans="3:7" ht="16.5">
      <c r="C6733" s="3"/>
      <c r="G6733" s="4"/>
    </row>
    <row r="6734" spans="3:7" ht="16.5">
      <c r="C6734" s="3"/>
      <c r="G6734" s="4"/>
    </row>
    <row r="6735" spans="3:7" ht="16.5">
      <c r="C6735" s="3"/>
      <c r="G6735" s="4"/>
    </row>
    <row r="6736" spans="3:7" ht="16.5">
      <c r="C6736" s="3"/>
      <c r="G6736" s="4"/>
    </row>
    <row r="6737" spans="3:7" ht="16.5">
      <c r="C6737" s="3"/>
      <c r="G6737" s="4"/>
    </row>
    <row r="6738" spans="3:7" ht="16.5">
      <c r="C6738" s="3"/>
      <c r="G6738" s="4"/>
    </row>
    <row r="6739" spans="3:7" ht="16.5">
      <c r="C6739" s="3"/>
      <c r="G6739" s="4"/>
    </row>
    <row r="6740" spans="3:7" ht="16.5">
      <c r="C6740" s="3"/>
      <c r="G6740" s="4"/>
    </row>
    <row r="6741" spans="3:7" ht="16.5">
      <c r="C6741" s="3"/>
      <c r="G6741" s="4"/>
    </row>
    <row r="6742" spans="3:7" ht="16.5">
      <c r="C6742" s="3"/>
      <c r="G6742" s="4"/>
    </row>
    <row r="6743" spans="3:7" ht="16.5">
      <c r="C6743" s="3"/>
      <c r="G6743" s="4"/>
    </row>
    <row r="6744" spans="3:7" ht="16.5">
      <c r="C6744" s="3"/>
      <c r="G6744" s="4"/>
    </row>
    <row r="6745" spans="3:7" ht="16.5">
      <c r="C6745" s="3"/>
      <c r="G6745" s="4"/>
    </row>
    <row r="6746" spans="3:7" ht="16.5">
      <c r="C6746" s="3"/>
      <c r="G6746" s="4"/>
    </row>
    <row r="6747" spans="3:7" ht="16.5">
      <c r="C6747" s="3"/>
      <c r="G6747" s="4"/>
    </row>
    <row r="6748" spans="3:7" ht="16.5">
      <c r="C6748" s="3"/>
      <c r="G6748" s="4"/>
    </row>
    <row r="6749" spans="3:7" ht="16.5">
      <c r="C6749" s="3"/>
      <c r="G6749" s="4"/>
    </row>
    <row r="6750" spans="3:7" ht="16.5">
      <c r="C6750" s="3"/>
      <c r="G6750" s="4"/>
    </row>
    <row r="6751" spans="3:7" ht="16.5">
      <c r="C6751" s="3"/>
      <c r="G6751" s="4"/>
    </row>
    <row r="6752" spans="3:7" ht="16.5">
      <c r="C6752" s="3"/>
      <c r="G6752" s="4"/>
    </row>
    <row r="6753" spans="3:7" ht="16.5">
      <c r="C6753" s="3"/>
      <c r="G6753" s="4"/>
    </row>
    <row r="6754" spans="3:7" ht="16.5">
      <c r="C6754" s="3"/>
      <c r="G6754" s="4"/>
    </row>
    <row r="6755" spans="3:7" ht="16.5">
      <c r="C6755" s="3"/>
      <c r="G6755" s="4"/>
    </row>
    <row r="6756" spans="3:7" ht="16.5">
      <c r="C6756" s="3"/>
      <c r="G6756" s="4"/>
    </row>
    <row r="6757" spans="3:7" ht="16.5">
      <c r="C6757" s="3"/>
      <c r="G6757" s="4"/>
    </row>
    <row r="6758" spans="3:7" ht="16.5">
      <c r="C6758" s="3"/>
      <c r="G6758" s="4"/>
    </row>
    <row r="6759" spans="3:7" ht="16.5">
      <c r="C6759" s="3"/>
      <c r="G6759" s="4"/>
    </row>
    <row r="6760" spans="3:7" ht="16.5">
      <c r="C6760" s="3"/>
      <c r="G6760" s="4"/>
    </row>
    <row r="6761" spans="3:7" ht="16.5">
      <c r="C6761" s="3"/>
      <c r="G6761" s="4"/>
    </row>
    <row r="6762" spans="3:7" ht="16.5">
      <c r="C6762" s="3"/>
      <c r="G6762" s="4"/>
    </row>
    <row r="6763" spans="3:7" ht="16.5">
      <c r="C6763" s="3"/>
      <c r="G6763" s="4"/>
    </row>
    <row r="6764" spans="3:7" ht="16.5">
      <c r="C6764" s="3"/>
      <c r="G6764" s="4"/>
    </row>
    <row r="6765" spans="3:7" ht="16.5">
      <c r="C6765" s="3"/>
      <c r="G6765" s="4"/>
    </row>
    <row r="6766" spans="3:7" ht="16.5">
      <c r="C6766" s="3"/>
      <c r="G6766" s="4"/>
    </row>
    <row r="6767" spans="3:7" ht="16.5">
      <c r="C6767" s="3"/>
      <c r="G6767" s="4"/>
    </row>
    <row r="6768" spans="3:7" ht="16.5">
      <c r="C6768" s="3"/>
      <c r="G6768" s="4"/>
    </row>
    <row r="6769" spans="3:7" ht="16.5">
      <c r="C6769" s="3"/>
      <c r="G6769" s="4"/>
    </row>
    <row r="6770" spans="3:7" ht="16.5">
      <c r="C6770" s="3"/>
      <c r="G6770" s="4"/>
    </row>
    <row r="6771" spans="3:7" ht="16.5">
      <c r="C6771" s="3"/>
      <c r="G6771" s="4"/>
    </row>
    <row r="6772" spans="3:7" ht="16.5">
      <c r="C6772" s="3"/>
      <c r="G6772" s="4"/>
    </row>
    <row r="6773" spans="3:7" ht="16.5">
      <c r="C6773" s="3"/>
      <c r="G6773" s="4"/>
    </row>
    <row r="6774" spans="3:7" ht="16.5">
      <c r="C6774" s="3"/>
      <c r="G6774" s="4"/>
    </row>
    <row r="6775" spans="3:7" ht="16.5">
      <c r="C6775" s="3"/>
      <c r="G6775" s="4"/>
    </row>
    <row r="6776" spans="3:7" ht="16.5">
      <c r="C6776" s="3"/>
      <c r="G6776" s="4"/>
    </row>
    <row r="6777" spans="3:7" ht="16.5">
      <c r="C6777" s="3"/>
      <c r="G6777" s="4"/>
    </row>
    <row r="6778" spans="3:7" ht="16.5">
      <c r="C6778" s="3"/>
      <c r="G6778" s="4"/>
    </row>
    <row r="6779" spans="3:7" ht="16.5">
      <c r="C6779" s="3"/>
      <c r="G6779" s="4"/>
    </row>
    <row r="6780" spans="3:7" ht="16.5">
      <c r="C6780" s="3"/>
      <c r="G6780" s="4"/>
    </row>
    <row r="6781" spans="3:7" ht="16.5">
      <c r="C6781" s="3"/>
      <c r="G6781" s="4"/>
    </row>
    <row r="6782" spans="3:7" ht="16.5">
      <c r="C6782" s="3"/>
      <c r="G6782" s="4"/>
    </row>
    <row r="6783" spans="3:7" ht="16.5">
      <c r="C6783" s="3"/>
      <c r="G6783" s="4"/>
    </row>
    <row r="6784" spans="3:7" ht="16.5">
      <c r="C6784" s="3"/>
      <c r="G6784" s="4"/>
    </row>
    <row r="6785" spans="3:7" ht="16.5">
      <c r="C6785" s="3"/>
      <c r="G6785" s="4"/>
    </row>
    <row r="6786" spans="3:7" ht="16.5">
      <c r="C6786" s="3"/>
      <c r="G6786" s="4"/>
    </row>
    <row r="6787" spans="3:7" ht="16.5">
      <c r="C6787" s="3"/>
      <c r="G6787" s="4"/>
    </row>
    <row r="6788" spans="3:7" ht="16.5">
      <c r="C6788" s="3"/>
      <c r="G6788" s="4"/>
    </row>
    <row r="6789" spans="3:7" ht="16.5">
      <c r="C6789" s="3"/>
      <c r="G6789" s="4"/>
    </row>
    <row r="6790" spans="3:7" ht="16.5">
      <c r="C6790" s="3"/>
      <c r="G6790" s="4"/>
    </row>
    <row r="6791" spans="3:7" ht="16.5">
      <c r="C6791" s="3"/>
      <c r="G6791" s="4"/>
    </row>
    <row r="6792" spans="3:7" ht="16.5">
      <c r="C6792" s="3"/>
      <c r="G6792" s="4"/>
    </row>
    <row r="6793" spans="3:7" ht="16.5">
      <c r="C6793" s="3"/>
      <c r="G6793" s="4"/>
    </row>
    <row r="6794" spans="3:7" ht="16.5">
      <c r="C6794" s="3"/>
      <c r="G6794" s="4"/>
    </row>
    <row r="6795" spans="3:7" ht="16.5">
      <c r="C6795" s="3"/>
      <c r="G6795" s="4"/>
    </row>
    <row r="6796" spans="3:7" ht="16.5">
      <c r="C6796" s="3"/>
      <c r="G6796" s="4"/>
    </row>
    <row r="6797" spans="3:7" ht="16.5">
      <c r="C6797" s="3"/>
      <c r="G6797" s="4"/>
    </row>
    <row r="6798" spans="3:7" ht="16.5">
      <c r="C6798" s="3"/>
      <c r="G6798" s="4"/>
    </row>
    <row r="6799" spans="3:7" ht="16.5">
      <c r="C6799" s="3"/>
      <c r="G6799" s="4"/>
    </row>
    <row r="6800" spans="3:7" ht="16.5">
      <c r="C6800" s="3"/>
      <c r="G6800" s="4"/>
    </row>
    <row r="6801" spans="3:7" ht="16.5">
      <c r="C6801" s="3"/>
      <c r="G6801" s="4"/>
    </row>
    <row r="6802" spans="3:7" ht="16.5">
      <c r="C6802" s="3"/>
      <c r="G6802" s="4"/>
    </row>
    <row r="6803" spans="3:7" ht="16.5">
      <c r="C6803" s="3"/>
      <c r="G6803" s="4"/>
    </row>
    <row r="6804" spans="3:7" ht="16.5">
      <c r="C6804" s="3"/>
      <c r="G6804" s="4"/>
    </row>
    <row r="6805" spans="3:7" ht="16.5">
      <c r="C6805" s="3"/>
      <c r="G6805" s="4"/>
    </row>
    <row r="6806" spans="3:7" ht="16.5">
      <c r="C6806" s="3"/>
      <c r="G6806" s="4"/>
    </row>
    <row r="6807" spans="3:7" ht="16.5">
      <c r="C6807" s="3"/>
      <c r="G6807" s="4"/>
    </row>
    <row r="6808" spans="3:7" ht="16.5">
      <c r="C6808" s="3"/>
      <c r="G6808" s="4"/>
    </row>
    <row r="6809" spans="3:7" ht="16.5">
      <c r="C6809" s="3"/>
      <c r="G6809" s="4"/>
    </row>
    <row r="6810" spans="3:7" ht="16.5">
      <c r="C6810" s="3"/>
      <c r="G6810" s="4"/>
    </row>
    <row r="6811" spans="3:7" ht="16.5">
      <c r="C6811" s="3"/>
      <c r="G6811" s="4"/>
    </row>
    <row r="6812" spans="3:7" ht="16.5">
      <c r="C6812" s="3"/>
      <c r="G6812" s="4"/>
    </row>
    <row r="6813" spans="3:7" ht="16.5">
      <c r="C6813" s="3"/>
      <c r="G6813" s="4"/>
    </row>
    <row r="6814" spans="3:7" ht="16.5">
      <c r="C6814" s="3"/>
      <c r="G6814" s="4"/>
    </row>
    <row r="6815" spans="3:7" ht="16.5">
      <c r="C6815" s="3"/>
      <c r="G6815" s="4"/>
    </row>
    <row r="6816" spans="3:7" ht="16.5">
      <c r="C6816" s="3"/>
      <c r="G6816" s="4"/>
    </row>
    <row r="6817" spans="3:7" ht="16.5">
      <c r="C6817" s="3"/>
      <c r="G6817" s="4"/>
    </row>
    <row r="6818" spans="3:7" ht="16.5">
      <c r="C6818" s="3"/>
      <c r="G6818" s="4"/>
    </row>
    <row r="6819" spans="3:7" ht="16.5">
      <c r="C6819" s="3"/>
      <c r="G6819" s="4"/>
    </row>
    <row r="6820" spans="3:7" ht="16.5">
      <c r="C6820" s="3"/>
      <c r="G6820" s="4"/>
    </row>
    <row r="6821" spans="3:7" ht="16.5">
      <c r="C6821" s="3"/>
      <c r="G6821" s="4"/>
    </row>
    <row r="6822" spans="3:7" ht="16.5">
      <c r="C6822" s="3"/>
      <c r="G6822" s="4"/>
    </row>
    <row r="6823" spans="3:7" ht="16.5">
      <c r="C6823" s="3"/>
      <c r="G6823" s="4"/>
    </row>
    <row r="6824" spans="3:7" ht="16.5">
      <c r="C6824" s="3"/>
      <c r="G6824" s="4"/>
    </row>
    <row r="6825" spans="3:7" ht="16.5">
      <c r="C6825" s="3"/>
      <c r="G6825" s="4"/>
    </row>
    <row r="6826" spans="3:7" ht="16.5">
      <c r="C6826" s="3"/>
      <c r="G6826" s="4"/>
    </row>
    <row r="6827" spans="3:7" ht="16.5">
      <c r="C6827" s="3"/>
      <c r="G6827" s="4"/>
    </row>
    <row r="6828" spans="3:7" ht="16.5">
      <c r="C6828" s="3"/>
      <c r="G6828" s="4"/>
    </row>
    <row r="6829" spans="3:7" ht="16.5">
      <c r="C6829" s="3"/>
      <c r="G6829" s="4"/>
    </row>
    <row r="6830" spans="3:7" ht="16.5">
      <c r="C6830" s="3"/>
      <c r="G6830" s="4"/>
    </row>
    <row r="6831" spans="3:7" ht="16.5">
      <c r="C6831" s="3"/>
      <c r="G6831" s="4"/>
    </row>
    <row r="6832" spans="3:7" ht="16.5">
      <c r="C6832" s="3"/>
      <c r="G6832" s="4"/>
    </row>
    <row r="6833" spans="3:7" ht="16.5">
      <c r="C6833" s="3"/>
      <c r="G6833" s="4"/>
    </row>
    <row r="6834" spans="3:7" ht="16.5">
      <c r="C6834" s="3"/>
      <c r="G6834" s="4"/>
    </row>
    <row r="6835" spans="3:7" ht="16.5">
      <c r="C6835" s="3"/>
      <c r="G6835" s="4"/>
    </row>
    <row r="6836" spans="3:7" ht="16.5">
      <c r="C6836" s="3"/>
      <c r="G6836" s="4"/>
    </row>
    <row r="6837" spans="3:7" ht="16.5">
      <c r="C6837" s="3"/>
      <c r="G6837" s="4"/>
    </row>
    <row r="6838" spans="3:7" ht="16.5">
      <c r="C6838" s="3"/>
      <c r="G6838" s="4"/>
    </row>
    <row r="6839" spans="3:7" ht="16.5">
      <c r="C6839" s="3"/>
      <c r="G6839" s="4"/>
    </row>
    <row r="6840" spans="3:7" ht="16.5">
      <c r="C6840" s="3"/>
      <c r="G6840" s="4"/>
    </row>
    <row r="6841" spans="3:7" ht="16.5">
      <c r="C6841" s="3"/>
      <c r="G6841" s="4"/>
    </row>
    <row r="6842" spans="3:7" ht="16.5">
      <c r="C6842" s="3"/>
      <c r="G6842" s="4"/>
    </row>
    <row r="6843" spans="3:7" ht="16.5">
      <c r="C6843" s="3"/>
      <c r="G6843" s="4"/>
    </row>
    <row r="6844" spans="3:7" ht="16.5">
      <c r="C6844" s="3"/>
      <c r="G6844" s="4"/>
    </row>
    <row r="6845" spans="3:7" ht="16.5">
      <c r="C6845" s="3"/>
      <c r="G6845" s="4"/>
    </row>
    <row r="6846" spans="3:7" ht="16.5">
      <c r="C6846" s="3"/>
      <c r="G6846" s="4"/>
    </row>
    <row r="6847" spans="3:7" ht="16.5">
      <c r="C6847" s="3"/>
      <c r="G6847" s="4"/>
    </row>
    <row r="6848" spans="3:7" ht="16.5">
      <c r="C6848" s="3"/>
      <c r="G6848" s="4"/>
    </row>
    <row r="6849" spans="3:7" ht="16.5">
      <c r="C6849" s="3"/>
      <c r="G6849" s="4"/>
    </row>
    <row r="6850" spans="3:7" ht="16.5">
      <c r="C6850" s="3"/>
      <c r="G6850" s="4"/>
    </row>
    <row r="6851" spans="3:7" ht="16.5">
      <c r="C6851" s="3"/>
      <c r="G6851" s="4"/>
    </row>
    <row r="6852" spans="3:7" ht="16.5">
      <c r="C6852" s="3"/>
      <c r="G6852" s="4"/>
    </row>
    <row r="6853" spans="3:7" ht="16.5">
      <c r="C6853" s="3"/>
      <c r="G6853" s="4"/>
    </row>
    <row r="6854" spans="3:7" ht="16.5">
      <c r="C6854" s="3"/>
      <c r="G6854" s="4"/>
    </row>
    <row r="6855" spans="3:7" ht="16.5">
      <c r="C6855" s="3"/>
      <c r="G6855" s="4"/>
    </row>
    <row r="6856" spans="3:7" ht="16.5">
      <c r="C6856" s="3"/>
      <c r="G6856" s="4"/>
    </row>
    <row r="6857" spans="3:7" ht="16.5">
      <c r="C6857" s="3"/>
      <c r="G6857" s="4"/>
    </row>
    <row r="6858" spans="3:7" ht="16.5">
      <c r="C6858" s="3"/>
      <c r="G6858" s="4"/>
    </row>
    <row r="6859" spans="3:7" ht="16.5">
      <c r="C6859" s="3"/>
      <c r="G6859" s="4"/>
    </row>
    <row r="6860" spans="3:7" ht="16.5">
      <c r="C6860" s="3"/>
      <c r="G6860" s="4"/>
    </row>
    <row r="6861" spans="3:7" ht="16.5">
      <c r="C6861" s="3"/>
      <c r="G6861" s="4"/>
    </row>
    <row r="6862" spans="3:7" ht="16.5">
      <c r="C6862" s="3"/>
      <c r="G6862" s="4"/>
    </row>
    <row r="6863" spans="3:7" ht="16.5">
      <c r="C6863" s="3"/>
      <c r="G6863" s="4"/>
    </row>
    <row r="6864" spans="3:7" ht="16.5">
      <c r="C6864" s="3"/>
      <c r="G6864" s="4"/>
    </row>
    <row r="6865" spans="3:7" ht="16.5">
      <c r="C6865" s="3"/>
      <c r="G6865" s="4"/>
    </row>
    <row r="6866" spans="3:7" ht="16.5">
      <c r="C6866" s="3"/>
      <c r="G6866" s="4"/>
    </row>
    <row r="6867" spans="3:7" ht="16.5">
      <c r="C6867" s="3"/>
      <c r="G6867" s="4"/>
    </row>
    <row r="6868" spans="3:7" ht="16.5">
      <c r="C6868" s="3"/>
      <c r="G6868" s="4"/>
    </row>
    <row r="6869" spans="3:7" ht="16.5">
      <c r="C6869" s="3"/>
      <c r="G6869" s="4"/>
    </row>
    <row r="6870" spans="3:7" ht="16.5">
      <c r="C6870" s="3"/>
      <c r="G6870" s="4"/>
    </row>
    <row r="6871" spans="3:7" ht="16.5">
      <c r="C6871" s="3"/>
      <c r="G6871" s="4"/>
    </row>
    <row r="6872" spans="3:7" ht="16.5">
      <c r="C6872" s="3"/>
      <c r="G6872" s="4"/>
    </row>
    <row r="6873" spans="3:7" ht="16.5">
      <c r="C6873" s="3"/>
      <c r="G6873" s="4"/>
    </row>
    <row r="6874" spans="3:7" ht="16.5">
      <c r="C6874" s="3"/>
      <c r="G6874" s="4"/>
    </row>
    <row r="6875" spans="3:7" ht="16.5">
      <c r="C6875" s="3"/>
      <c r="G6875" s="4"/>
    </row>
    <row r="6876" spans="3:7" ht="16.5">
      <c r="C6876" s="3"/>
      <c r="G6876" s="4"/>
    </row>
    <row r="6877" spans="3:7" ht="16.5">
      <c r="C6877" s="3"/>
      <c r="G6877" s="4"/>
    </row>
    <row r="6878" spans="3:7" ht="16.5">
      <c r="C6878" s="3"/>
      <c r="G6878" s="4"/>
    </row>
    <row r="6879" spans="3:7" ht="16.5">
      <c r="C6879" s="3"/>
      <c r="G6879" s="4"/>
    </row>
    <row r="6880" spans="3:7" ht="16.5">
      <c r="C6880" s="3"/>
      <c r="G6880" s="4"/>
    </row>
    <row r="6881" spans="3:7" ht="16.5">
      <c r="C6881" s="3"/>
      <c r="G6881" s="4"/>
    </row>
    <row r="6882" spans="3:7" ht="16.5">
      <c r="C6882" s="3"/>
      <c r="G6882" s="4"/>
    </row>
    <row r="6883" spans="3:7" ht="16.5">
      <c r="C6883" s="3"/>
      <c r="G6883" s="4"/>
    </row>
    <row r="6884" spans="3:7" ht="16.5">
      <c r="C6884" s="3"/>
      <c r="G6884" s="4"/>
    </row>
    <row r="6885" spans="3:7" ht="16.5">
      <c r="C6885" s="3"/>
      <c r="G6885" s="4"/>
    </row>
    <row r="6886" spans="3:7" ht="16.5">
      <c r="C6886" s="3"/>
      <c r="G6886" s="4"/>
    </row>
    <row r="6887" spans="3:7" ht="16.5">
      <c r="C6887" s="3"/>
      <c r="G6887" s="4"/>
    </row>
    <row r="6888" spans="3:7" ht="16.5">
      <c r="C6888" s="3"/>
      <c r="G6888" s="4"/>
    </row>
    <row r="6889" spans="3:7" ht="16.5">
      <c r="C6889" s="3"/>
      <c r="G6889" s="4"/>
    </row>
    <row r="6890" spans="3:7" ht="16.5">
      <c r="C6890" s="3"/>
      <c r="G6890" s="4"/>
    </row>
    <row r="6891" spans="3:7" ht="16.5">
      <c r="C6891" s="3"/>
      <c r="G6891" s="4"/>
    </row>
    <row r="6892" spans="3:7" ht="16.5">
      <c r="C6892" s="3"/>
      <c r="G6892" s="4"/>
    </row>
    <row r="6893" spans="3:7" ht="16.5">
      <c r="C6893" s="3"/>
      <c r="G6893" s="4"/>
    </row>
    <row r="6894" spans="3:7" ht="16.5">
      <c r="C6894" s="3"/>
      <c r="G6894" s="4"/>
    </row>
    <row r="6895" spans="3:7" ht="16.5">
      <c r="C6895" s="3"/>
      <c r="G6895" s="4"/>
    </row>
    <row r="6896" spans="3:7" ht="16.5">
      <c r="C6896" s="3"/>
      <c r="G6896" s="4"/>
    </row>
    <row r="6897" spans="3:7" ht="16.5">
      <c r="C6897" s="3"/>
      <c r="G6897" s="4"/>
    </row>
    <row r="6898" spans="3:7" ht="16.5">
      <c r="C6898" s="3"/>
      <c r="G6898" s="4"/>
    </row>
    <row r="6899" spans="3:7" ht="16.5">
      <c r="C6899" s="3"/>
      <c r="G6899" s="4"/>
    </row>
    <row r="6900" spans="3:7" ht="16.5">
      <c r="C6900" s="3"/>
      <c r="G6900" s="4"/>
    </row>
    <row r="6901" spans="3:7" ht="16.5">
      <c r="C6901" s="3"/>
      <c r="G6901" s="4"/>
    </row>
    <row r="6902" spans="3:7" ht="16.5">
      <c r="C6902" s="3"/>
      <c r="G6902" s="4"/>
    </row>
    <row r="6903" spans="3:7" ht="16.5">
      <c r="C6903" s="3"/>
      <c r="G6903" s="4"/>
    </row>
    <row r="6904" spans="3:7" ht="16.5">
      <c r="C6904" s="3"/>
      <c r="G6904" s="4"/>
    </row>
    <row r="6905" spans="3:7" ht="16.5">
      <c r="C6905" s="3"/>
      <c r="G6905" s="4"/>
    </row>
    <row r="6906" spans="3:7" ht="16.5">
      <c r="C6906" s="3"/>
      <c r="G6906" s="4"/>
    </row>
    <row r="6907" spans="3:7" ht="16.5">
      <c r="C6907" s="3"/>
      <c r="G6907" s="4"/>
    </row>
    <row r="6908" spans="3:7" ht="16.5">
      <c r="C6908" s="3"/>
      <c r="G6908" s="4"/>
    </row>
    <row r="6909" spans="3:7" ht="16.5">
      <c r="C6909" s="3"/>
      <c r="G6909" s="4"/>
    </row>
    <row r="6910" spans="3:7" ht="16.5">
      <c r="C6910" s="3"/>
      <c r="G6910" s="4"/>
    </row>
    <row r="6911" spans="3:7" ht="16.5">
      <c r="C6911" s="3"/>
      <c r="G6911" s="4"/>
    </row>
    <row r="6912" spans="3:7" ht="16.5">
      <c r="C6912" s="3"/>
      <c r="G6912" s="4"/>
    </row>
    <row r="6913" spans="3:7" ht="16.5">
      <c r="C6913" s="3"/>
      <c r="G6913" s="4"/>
    </row>
    <row r="6914" spans="3:7" ht="16.5">
      <c r="C6914" s="3"/>
      <c r="G6914" s="4"/>
    </row>
    <row r="6915" spans="3:7" ht="16.5">
      <c r="C6915" s="3"/>
      <c r="G6915" s="4"/>
    </row>
    <row r="6916" spans="3:7" ht="16.5">
      <c r="C6916" s="3"/>
      <c r="G6916" s="4"/>
    </row>
    <row r="6917" spans="3:7" ht="16.5">
      <c r="C6917" s="3"/>
      <c r="G6917" s="4"/>
    </row>
    <row r="6918" spans="3:7" ht="16.5">
      <c r="C6918" s="3"/>
      <c r="G6918" s="4"/>
    </row>
    <row r="6919" spans="3:7" ht="16.5">
      <c r="C6919" s="3"/>
      <c r="G6919" s="4"/>
    </row>
    <row r="6920" spans="3:7" ht="16.5">
      <c r="C6920" s="3"/>
      <c r="G6920" s="4"/>
    </row>
    <row r="6921" spans="3:7" ht="16.5">
      <c r="C6921" s="3"/>
      <c r="G6921" s="4"/>
    </row>
    <row r="6922" spans="3:7" ht="16.5">
      <c r="C6922" s="3"/>
      <c r="G6922" s="4"/>
    </row>
    <row r="6923" spans="3:7" ht="16.5">
      <c r="C6923" s="3"/>
      <c r="G6923" s="4"/>
    </row>
    <row r="6924" spans="3:7" ht="16.5">
      <c r="C6924" s="3"/>
      <c r="G6924" s="4"/>
    </row>
    <row r="6925" spans="3:7" ht="16.5">
      <c r="C6925" s="3"/>
      <c r="G6925" s="4"/>
    </row>
    <row r="6926" spans="3:7" ht="16.5">
      <c r="C6926" s="3"/>
      <c r="G6926" s="4"/>
    </row>
    <row r="6927" spans="3:7" ht="16.5">
      <c r="C6927" s="3"/>
      <c r="G6927" s="4"/>
    </row>
    <row r="6928" spans="3:7" ht="16.5">
      <c r="C6928" s="3"/>
      <c r="G6928" s="4"/>
    </row>
    <row r="6929" spans="3:7" ht="16.5">
      <c r="C6929" s="3"/>
      <c r="G6929" s="4"/>
    </row>
    <row r="6930" spans="3:7" ht="16.5">
      <c r="C6930" s="3"/>
      <c r="G6930" s="4"/>
    </row>
    <row r="6931" spans="3:7" ht="16.5">
      <c r="C6931" s="3"/>
      <c r="G6931" s="4"/>
    </row>
    <row r="6932" spans="3:7" ht="16.5">
      <c r="C6932" s="3"/>
      <c r="G6932" s="4"/>
    </row>
    <row r="6933" spans="3:7" ht="16.5">
      <c r="C6933" s="3"/>
      <c r="G6933" s="4"/>
    </row>
    <row r="6934" spans="3:7" ht="16.5">
      <c r="C6934" s="3"/>
      <c r="G6934" s="4"/>
    </row>
    <row r="6935" spans="3:7" ht="16.5">
      <c r="C6935" s="3"/>
      <c r="G6935" s="4"/>
    </row>
    <row r="6936" spans="3:7" ht="16.5">
      <c r="C6936" s="3"/>
      <c r="G6936" s="4"/>
    </row>
    <row r="6937" spans="3:7" ht="16.5">
      <c r="C6937" s="3"/>
      <c r="G6937" s="4"/>
    </row>
    <row r="6938" spans="3:7" ht="16.5">
      <c r="C6938" s="3"/>
      <c r="G6938" s="4"/>
    </row>
    <row r="6939" spans="3:7" ht="16.5">
      <c r="C6939" s="3"/>
      <c r="G6939" s="4"/>
    </row>
    <row r="6940" spans="3:7" ht="16.5">
      <c r="C6940" s="3"/>
      <c r="G6940" s="4"/>
    </row>
    <row r="6941" spans="3:7" ht="16.5">
      <c r="C6941" s="3"/>
      <c r="G6941" s="4"/>
    </row>
    <row r="6942" spans="3:7" ht="16.5">
      <c r="C6942" s="3"/>
      <c r="G6942" s="4"/>
    </row>
    <row r="6943" spans="3:7" ht="16.5">
      <c r="C6943" s="3"/>
      <c r="G6943" s="4"/>
    </row>
    <row r="6944" spans="3:7" ht="16.5">
      <c r="C6944" s="3"/>
      <c r="G6944" s="4"/>
    </row>
    <row r="6945" spans="3:7" ht="16.5">
      <c r="C6945" s="3"/>
      <c r="G6945" s="4"/>
    </row>
    <row r="6946" spans="3:7" ht="16.5">
      <c r="C6946" s="3"/>
      <c r="G6946" s="4"/>
    </row>
    <row r="6947" spans="3:7" ht="16.5">
      <c r="C6947" s="3"/>
      <c r="G6947" s="4"/>
    </row>
    <row r="6948" spans="3:7" ht="16.5">
      <c r="C6948" s="3"/>
      <c r="G6948" s="4"/>
    </row>
    <row r="6949" spans="3:7" ht="16.5">
      <c r="C6949" s="3"/>
      <c r="G6949" s="4"/>
    </row>
    <row r="6950" spans="3:7" ht="16.5">
      <c r="C6950" s="3"/>
      <c r="G6950" s="4"/>
    </row>
    <row r="6951" spans="3:7" ht="16.5">
      <c r="C6951" s="3"/>
      <c r="G6951" s="4"/>
    </row>
    <row r="6952" spans="3:7" ht="16.5">
      <c r="C6952" s="3"/>
      <c r="G6952" s="4"/>
    </row>
    <row r="6953" spans="3:7" ht="16.5">
      <c r="C6953" s="3"/>
      <c r="G6953" s="4"/>
    </row>
    <row r="6954" spans="3:7" ht="16.5">
      <c r="C6954" s="3"/>
      <c r="G6954" s="4"/>
    </row>
    <row r="6955" spans="3:7" ht="16.5">
      <c r="C6955" s="3"/>
      <c r="G6955" s="4"/>
    </row>
    <row r="6956" spans="3:7" ht="16.5">
      <c r="C6956" s="3"/>
      <c r="G6956" s="4"/>
    </row>
    <row r="6957" spans="3:7" ht="16.5">
      <c r="C6957" s="3"/>
      <c r="G6957" s="4"/>
    </row>
    <row r="6958" spans="3:7" ht="16.5">
      <c r="C6958" s="3"/>
      <c r="G6958" s="4"/>
    </row>
    <row r="6959" spans="3:7" ht="16.5">
      <c r="C6959" s="3"/>
      <c r="G6959" s="4"/>
    </row>
    <row r="6960" spans="3:7" ht="16.5">
      <c r="C6960" s="3"/>
      <c r="G6960" s="4"/>
    </row>
    <row r="6961" spans="3:7" ht="16.5">
      <c r="C6961" s="3"/>
      <c r="G6961" s="4"/>
    </row>
    <row r="6962" spans="3:7" ht="16.5">
      <c r="C6962" s="3"/>
      <c r="G6962" s="4"/>
    </row>
    <row r="6963" spans="3:7" ht="16.5">
      <c r="C6963" s="3"/>
      <c r="G6963" s="4"/>
    </row>
    <row r="6964" spans="3:7" ht="16.5">
      <c r="C6964" s="3"/>
      <c r="G6964" s="4"/>
    </row>
    <row r="6965" spans="3:7" ht="16.5">
      <c r="C6965" s="3"/>
      <c r="G6965" s="4"/>
    </row>
    <row r="6966" spans="3:7" ht="16.5">
      <c r="C6966" s="3"/>
      <c r="G6966" s="4"/>
    </row>
    <row r="6967" spans="3:7" ht="16.5">
      <c r="C6967" s="3"/>
      <c r="G6967" s="4"/>
    </row>
    <row r="6968" spans="3:7" ht="16.5">
      <c r="C6968" s="3"/>
      <c r="G6968" s="4"/>
    </row>
    <row r="6969" spans="3:7" ht="16.5">
      <c r="C6969" s="3"/>
      <c r="G6969" s="4"/>
    </row>
    <row r="6970" spans="3:7" ht="16.5">
      <c r="C6970" s="3"/>
      <c r="G6970" s="4"/>
    </row>
    <row r="6971" spans="3:7" ht="16.5">
      <c r="C6971" s="3"/>
      <c r="G6971" s="4"/>
    </row>
    <row r="6972" spans="3:7" ht="16.5">
      <c r="C6972" s="3"/>
      <c r="G6972" s="4"/>
    </row>
    <row r="6973" spans="3:7" ht="16.5">
      <c r="C6973" s="3"/>
      <c r="G6973" s="4"/>
    </row>
    <row r="6974" spans="3:7" ht="16.5">
      <c r="C6974" s="3"/>
      <c r="G6974" s="4"/>
    </row>
    <row r="6975" spans="3:7" ht="16.5">
      <c r="C6975" s="3"/>
      <c r="G6975" s="4"/>
    </row>
    <row r="6976" spans="3:7" ht="16.5">
      <c r="C6976" s="3"/>
      <c r="G6976" s="4"/>
    </row>
    <row r="6977" spans="3:7" ht="16.5">
      <c r="C6977" s="3"/>
      <c r="G6977" s="4"/>
    </row>
    <row r="6978" spans="3:7" ht="16.5">
      <c r="C6978" s="3"/>
      <c r="G6978" s="4"/>
    </row>
    <row r="6979" spans="3:7" ht="16.5">
      <c r="C6979" s="3"/>
      <c r="G6979" s="4"/>
    </row>
    <row r="6980" spans="3:7" ht="16.5">
      <c r="C6980" s="3"/>
      <c r="G6980" s="4"/>
    </row>
    <row r="6981" spans="3:7" ht="16.5">
      <c r="C6981" s="3"/>
      <c r="G6981" s="4"/>
    </row>
    <row r="6982" spans="3:7" ht="16.5">
      <c r="C6982" s="3"/>
      <c r="G6982" s="4"/>
    </row>
    <row r="6983" spans="3:7" ht="16.5">
      <c r="C6983" s="3"/>
      <c r="G6983" s="4"/>
    </row>
    <row r="6984" spans="3:7" ht="16.5">
      <c r="C6984" s="3"/>
      <c r="G6984" s="4"/>
    </row>
    <row r="6985" spans="3:7" ht="16.5">
      <c r="C6985" s="3"/>
      <c r="G6985" s="4"/>
    </row>
    <row r="6986" spans="3:7" ht="16.5">
      <c r="C6986" s="3"/>
      <c r="G6986" s="4"/>
    </row>
    <row r="6987" spans="3:7" ht="16.5">
      <c r="C6987" s="3"/>
      <c r="G6987" s="4"/>
    </row>
    <row r="6988" spans="3:7" ht="16.5">
      <c r="C6988" s="3"/>
      <c r="G6988" s="4"/>
    </row>
    <row r="6989" spans="3:7" ht="16.5">
      <c r="C6989" s="3"/>
      <c r="G6989" s="4"/>
    </row>
    <row r="6990" spans="3:7" ht="16.5">
      <c r="C6990" s="3"/>
      <c r="G6990" s="4"/>
    </row>
    <row r="6991" spans="3:7" ht="16.5">
      <c r="C6991" s="3"/>
      <c r="G6991" s="4"/>
    </row>
    <row r="6992" spans="3:7" ht="16.5">
      <c r="C6992" s="3"/>
      <c r="G6992" s="4"/>
    </row>
    <row r="6993" spans="3:7" ht="16.5">
      <c r="C6993" s="3"/>
      <c r="G6993" s="4"/>
    </row>
    <row r="6994" spans="3:7" ht="16.5">
      <c r="C6994" s="3"/>
      <c r="G6994" s="4"/>
    </row>
    <row r="6995" spans="3:7" ht="16.5">
      <c r="C6995" s="3"/>
      <c r="G6995" s="4"/>
    </row>
    <row r="6996" spans="3:7" ht="16.5">
      <c r="C6996" s="3"/>
      <c r="G6996" s="4"/>
    </row>
    <row r="6997" spans="3:7" ht="16.5">
      <c r="C6997" s="3"/>
      <c r="G6997" s="4"/>
    </row>
    <row r="6998" spans="3:7" ht="16.5">
      <c r="C6998" s="3"/>
      <c r="G6998" s="4"/>
    </row>
    <row r="6999" spans="3:7" ht="16.5">
      <c r="C6999" s="3"/>
      <c r="G6999" s="4"/>
    </row>
    <row r="7000" spans="3:7" ht="16.5">
      <c r="C7000" s="3"/>
      <c r="G7000" s="4"/>
    </row>
    <row r="7001" spans="3:7" ht="16.5">
      <c r="C7001" s="3"/>
      <c r="G7001" s="4"/>
    </row>
    <row r="7002" spans="3:7" ht="16.5">
      <c r="C7002" s="3"/>
      <c r="G7002" s="4"/>
    </row>
    <row r="7003" spans="3:7" ht="16.5">
      <c r="C7003" s="3"/>
      <c r="G7003" s="4"/>
    </row>
    <row r="7004" spans="3:7" ht="16.5">
      <c r="C7004" s="3"/>
      <c r="G7004" s="4"/>
    </row>
    <row r="7005" spans="3:7" ht="16.5">
      <c r="C7005" s="3"/>
      <c r="G7005" s="4"/>
    </row>
    <row r="7006" spans="3:7" ht="16.5">
      <c r="C7006" s="3"/>
      <c r="G7006" s="4"/>
    </row>
    <row r="7007" spans="3:7" ht="16.5">
      <c r="C7007" s="3"/>
      <c r="G7007" s="4"/>
    </row>
    <row r="7008" spans="3:7" ht="16.5">
      <c r="C7008" s="3"/>
      <c r="G7008" s="4"/>
    </row>
    <row r="7009" spans="3:7" ht="16.5">
      <c r="C7009" s="3"/>
      <c r="G7009" s="4"/>
    </row>
    <row r="7010" spans="3:7" ht="16.5">
      <c r="C7010" s="3"/>
      <c r="G7010" s="4"/>
    </row>
    <row r="7011" spans="3:7" ht="16.5">
      <c r="C7011" s="3"/>
      <c r="G7011" s="4"/>
    </row>
    <row r="7012" spans="3:7" ht="16.5">
      <c r="C7012" s="3"/>
      <c r="G7012" s="4"/>
    </row>
    <row r="7013" spans="3:7" ht="16.5">
      <c r="C7013" s="3"/>
      <c r="G7013" s="4"/>
    </row>
    <row r="7014" spans="3:7" ht="16.5">
      <c r="C7014" s="3"/>
      <c r="G7014" s="4"/>
    </row>
    <row r="7015" spans="3:7" ht="16.5">
      <c r="C7015" s="3"/>
      <c r="G7015" s="4"/>
    </row>
    <row r="7016" spans="3:7" ht="16.5">
      <c r="C7016" s="3"/>
      <c r="G7016" s="4"/>
    </row>
    <row r="7017" spans="3:7" ht="16.5">
      <c r="C7017" s="3"/>
      <c r="G7017" s="4"/>
    </row>
    <row r="7018" spans="3:7" ht="16.5">
      <c r="C7018" s="3"/>
      <c r="G7018" s="4"/>
    </row>
    <row r="7019" spans="3:7" ht="16.5">
      <c r="C7019" s="3"/>
      <c r="G7019" s="4"/>
    </row>
    <row r="7020" spans="3:7" ht="16.5">
      <c r="C7020" s="3"/>
      <c r="G7020" s="4"/>
    </row>
    <row r="7021" spans="3:7" ht="16.5">
      <c r="C7021" s="3"/>
      <c r="G7021" s="4"/>
    </row>
    <row r="7022" spans="3:7" ht="16.5">
      <c r="C7022" s="3"/>
      <c r="G7022" s="4"/>
    </row>
    <row r="7023" spans="3:7" ht="16.5">
      <c r="C7023" s="3"/>
      <c r="G7023" s="4"/>
    </row>
    <row r="7024" spans="3:7" ht="16.5">
      <c r="C7024" s="3"/>
      <c r="G7024" s="4"/>
    </row>
    <row r="7025" spans="3:7" ht="16.5">
      <c r="C7025" s="3"/>
      <c r="G7025" s="4"/>
    </row>
    <row r="7026" spans="3:7" ht="16.5">
      <c r="C7026" s="3"/>
      <c r="G7026" s="4"/>
    </row>
    <row r="7027" spans="3:7" ht="16.5">
      <c r="C7027" s="3"/>
      <c r="G7027" s="4"/>
    </row>
    <row r="7028" spans="3:7" ht="16.5">
      <c r="C7028" s="3"/>
      <c r="G7028" s="4"/>
    </row>
    <row r="7029" spans="3:7" ht="16.5">
      <c r="C7029" s="3"/>
      <c r="G7029" s="4"/>
    </row>
    <row r="7030" spans="3:7" ht="16.5">
      <c r="C7030" s="3"/>
      <c r="G7030" s="4"/>
    </row>
    <row r="7031" spans="3:7" ht="16.5">
      <c r="C7031" s="3"/>
      <c r="G7031" s="4"/>
    </row>
    <row r="7032" spans="3:7" ht="16.5">
      <c r="C7032" s="3"/>
      <c r="G7032" s="4"/>
    </row>
    <row r="7033" spans="3:7" ht="16.5">
      <c r="C7033" s="3"/>
      <c r="G7033" s="4"/>
    </row>
    <row r="7034" spans="3:7" ht="16.5">
      <c r="C7034" s="3"/>
      <c r="G7034" s="4"/>
    </row>
    <row r="7035" spans="3:7" ht="16.5">
      <c r="C7035" s="3"/>
      <c r="G7035" s="4"/>
    </row>
    <row r="7036" spans="3:7" ht="16.5">
      <c r="C7036" s="3"/>
      <c r="G7036" s="4"/>
    </row>
    <row r="7037" spans="3:7" ht="16.5">
      <c r="C7037" s="3"/>
      <c r="G7037" s="4"/>
    </row>
    <row r="7038" spans="3:7" ht="16.5">
      <c r="C7038" s="3"/>
      <c r="G7038" s="4"/>
    </row>
    <row r="7039" spans="3:7" ht="16.5">
      <c r="C7039" s="3"/>
      <c r="G7039" s="4"/>
    </row>
    <row r="7040" spans="3:7" ht="16.5">
      <c r="C7040" s="3"/>
      <c r="G7040" s="4"/>
    </row>
    <row r="7041" spans="3:7" ht="16.5">
      <c r="C7041" s="3"/>
      <c r="G7041" s="4"/>
    </row>
    <row r="7042" spans="3:7" ht="16.5">
      <c r="C7042" s="3"/>
      <c r="G7042" s="4"/>
    </row>
    <row r="7043" spans="3:7" ht="16.5">
      <c r="C7043" s="3"/>
      <c r="G7043" s="4"/>
    </row>
    <row r="7044" spans="3:7" ht="16.5">
      <c r="C7044" s="3"/>
      <c r="G7044" s="4"/>
    </row>
    <row r="7045" spans="3:7" ht="16.5">
      <c r="C7045" s="3"/>
      <c r="G7045" s="4"/>
    </row>
    <row r="7046" spans="3:7" ht="16.5">
      <c r="C7046" s="3"/>
      <c r="G7046" s="4"/>
    </row>
    <row r="7047" spans="3:7" ht="16.5">
      <c r="C7047" s="3"/>
      <c r="G7047" s="4"/>
    </row>
    <row r="7048" spans="3:7" ht="16.5">
      <c r="C7048" s="3"/>
      <c r="G7048" s="4"/>
    </row>
    <row r="7049" spans="3:7" ht="16.5">
      <c r="C7049" s="3"/>
      <c r="G7049" s="4"/>
    </row>
    <row r="7050" spans="3:7" ht="16.5">
      <c r="C7050" s="3"/>
      <c r="G7050" s="4"/>
    </row>
    <row r="7051" spans="3:7" ht="16.5">
      <c r="C7051" s="3"/>
      <c r="G7051" s="4"/>
    </row>
    <row r="7052" spans="3:7" ht="16.5">
      <c r="C7052" s="3"/>
      <c r="G7052" s="4"/>
    </row>
    <row r="7053" spans="3:7" ht="16.5">
      <c r="C7053" s="3"/>
      <c r="G7053" s="4"/>
    </row>
    <row r="7054" spans="3:7" ht="16.5">
      <c r="C7054" s="3"/>
      <c r="G7054" s="4"/>
    </row>
    <row r="7055" spans="3:7" ht="16.5">
      <c r="C7055" s="3"/>
      <c r="G7055" s="4"/>
    </row>
    <row r="7056" spans="3:7" ht="16.5">
      <c r="C7056" s="3"/>
      <c r="G7056" s="4"/>
    </row>
    <row r="7057" spans="3:7" ht="16.5">
      <c r="C7057" s="3"/>
      <c r="G7057" s="4"/>
    </row>
    <row r="7058" spans="3:7" ht="16.5">
      <c r="C7058" s="3"/>
      <c r="G7058" s="4"/>
    </row>
    <row r="7059" spans="3:7" ht="16.5">
      <c r="C7059" s="3"/>
      <c r="G7059" s="4"/>
    </row>
    <row r="7060" spans="3:7" ht="16.5">
      <c r="C7060" s="3"/>
      <c r="G7060" s="4"/>
    </row>
    <row r="7061" spans="3:7" ht="16.5">
      <c r="C7061" s="3"/>
      <c r="G7061" s="4"/>
    </row>
    <row r="7062" spans="3:7" ht="16.5">
      <c r="C7062" s="3"/>
      <c r="G7062" s="4"/>
    </row>
    <row r="7063" spans="3:7" ht="16.5">
      <c r="C7063" s="3"/>
      <c r="G7063" s="4"/>
    </row>
    <row r="7064" spans="3:7" ht="16.5">
      <c r="C7064" s="3"/>
      <c r="G7064" s="4"/>
    </row>
    <row r="7065" spans="3:7" ht="16.5">
      <c r="C7065" s="3"/>
      <c r="G7065" s="4"/>
    </row>
    <row r="7066" spans="3:7" ht="16.5">
      <c r="C7066" s="3"/>
      <c r="G7066" s="4"/>
    </row>
    <row r="7067" spans="3:7" ht="16.5">
      <c r="C7067" s="3"/>
      <c r="G7067" s="4"/>
    </row>
    <row r="7068" spans="3:7" ht="16.5">
      <c r="C7068" s="3"/>
      <c r="G7068" s="4"/>
    </row>
    <row r="7069" spans="3:7" ht="16.5">
      <c r="C7069" s="3"/>
      <c r="G7069" s="4"/>
    </row>
    <row r="7070" spans="3:7" ht="16.5">
      <c r="C7070" s="3"/>
      <c r="G7070" s="4"/>
    </row>
    <row r="7071" spans="3:7" ht="16.5">
      <c r="C7071" s="3"/>
      <c r="G7071" s="4"/>
    </row>
    <row r="7072" spans="3:7" ht="16.5">
      <c r="C7072" s="3"/>
      <c r="G7072" s="4"/>
    </row>
    <row r="7073" spans="3:7" ht="16.5">
      <c r="C7073" s="3"/>
      <c r="G7073" s="4"/>
    </row>
    <row r="7074" spans="3:7" ht="16.5">
      <c r="C7074" s="3"/>
      <c r="G7074" s="4"/>
    </row>
    <row r="7075" spans="3:7" ht="16.5">
      <c r="C7075" s="3"/>
      <c r="G7075" s="4"/>
    </row>
    <row r="7076" spans="3:7" ht="16.5">
      <c r="C7076" s="3"/>
      <c r="G7076" s="4"/>
    </row>
    <row r="7077" spans="3:7" ht="16.5">
      <c r="C7077" s="3"/>
      <c r="G7077" s="4"/>
    </row>
    <row r="7078" spans="3:7" ht="16.5">
      <c r="C7078" s="3"/>
      <c r="G7078" s="4"/>
    </row>
    <row r="7079" spans="3:7" ht="16.5">
      <c r="C7079" s="3"/>
      <c r="G7079" s="4"/>
    </row>
    <row r="7080" spans="3:7" ht="16.5">
      <c r="C7080" s="3"/>
      <c r="G7080" s="4"/>
    </row>
    <row r="7081" spans="3:7" ht="16.5">
      <c r="C7081" s="3"/>
      <c r="G7081" s="4"/>
    </row>
    <row r="7082" spans="3:7" ht="16.5">
      <c r="C7082" s="3"/>
      <c r="G7082" s="4"/>
    </row>
    <row r="7083" spans="3:7" ht="16.5">
      <c r="C7083" s="3"/>
      <c r="G7083" s="4"/>
    </row>
    <row r="7084" spans="3:7" ht="16.5">
      <c r="C7084" s="3"/>
      <c r="G7084" s="4"/>
    </row>
    <row r="7085" spans="3:7" ht="16.5">
      <c r="C7085" s="3"/>
      <c r="G7085" s="4"/>
    </row>
    <row r="7086" spans="3:7" ht="16.5">
      <c r="C7086" s="3"/>
      <c r="G7086" s="4"/>
    </row>
    <row r="7087" spans="3:7" ht="16.5">
      <c r="C7087" s="3"/>
      <c r="G7087" s="4"/>
    </row>
    <row r="7088" spans="3:7" ht="16.5">
      <c r="C7088" s="3"/>
      <c r="G7088" s="4"/>
    </row>
    <row r="7089" spans="3:7" ht="16.5">
      <c r="C7089" s="3"/>
      <c r="G7089" s="4"/>
    </row>
    <row r="7090" spans="3:7" ht="16.5">
      <c r="C7090" s="3"/>
      <c r="G7090" s="4"/>
    </row>
    <row r="7091" spans="3:7" ht="16.5">
      <c r="C7091" s="3"/>
      <c r="G7091" s="4"/>
    </row>
    <row r="7092" spans="3:7" ht="16.5">
      <c r="C7092" s="3"/>
      <c r="G7092" s="4"/>
    </row>
    <row r="7093" spans="3:7" ht="16.5">
      <c r="C7093" s="3"/>
      <c r="G7093" s="4"/>
    </row>
    <row r="7094" spans="3:7" ht="16.5">
      <c r="C7094" s="3"/>
      <c r="G7094" s="4"/>
    </row>
    <row r="7095" spans="3:7" ht="16.5">
      <c r="C7095" s="3"/>
      <c r="G7095" s="4"/>
    </row>
    <row r="7096" spans="3:7" ht="16.5">
      <c r="C7096" s="3"/>
      <c r="G7096" s="4"/>
    </row>
    <row r="7097" spans="3:7" ht="16.5">
      <c r="C7097" s="3"/>
      <c r="G7097" s="4"/>
    </row>
    <row r="7098" spans="3:7" ht="16.5">
      <c r="C7098" s="3"/>
      <c r="G7098" s="4"/>
    </row>
    <row r="7099" spans="3:7" ht="16.5">
      <c r="C7099" s="3"/>
      <c r="G7099" s="4"/>
    </row>
    <row r="7100" spans="3:7" ht="16.5">
      <c r="C7100" s="3"/>
      <c r="G7100" s="4"/>
    </row>
    <row r="7101" spans="3:7" ht="16.5">
      <c r="C7101" s="3"/>
      <c r="G7101" s="4"/>
    </row>
    <row r="7102" spans="3:7" ht="16.5">
      <c r="C7102" s="3"/>
      <c r="G7102" s="4"/>
    </row>
    <row r="7103" spans="3:7" ht="16.5">
      <c r="C7103" s="3"/>
      <c r="G7103" s="4"/>
    </row>
    <row r="7104" spans="3:7" ht="16.5">
      <c r="C7104" s="3"/>
      <c r="G7104" s="4"/>
    </row>
    <row r="7105" spans="3:7" ht="16.5">
      <c r="C7105" s="3"/>
      <c r="G7105" s="4"/>
    </row>
    <row r="7106" spans="3:7" ht="16.5">
      <c r="C7106" s="3"/>
      <c r="G7106" s="4"/>
    </row>
    <row r="7107" spans="3:7" ht="16.5">
      <c r="C7107" s="3"/>
      <c r="G7107" s="4"/>
    </row>
    <row r="7108" spans="3:7" ht="16.5">
      <c r="C7108" s="3"/>
      <c r="G7108" s="4"/>
    </row>
    <row r="7109" spans="3:7" ht="16.5">
      <c r="C7109" s="3"/>
      <c r="G7109" s="4"/>
    </row>
    <row r="7110" spans="3:7" ht="16.5">
      <c r="C7110" s="3"/>
      <c r="G7110" s="4"/>
    </row>
    <row r="7111" spans="3:7" ht="16.5">
      <c r="C7111" s="3"/>
      <c r="G7111" s="4"/>
    </row>
    <row r="7112" spans="3:7" ht="16.5">
      <c r="C7112" s="3"/>
      <c r="G7112" s="4"/>
    </row>
    <row r="7113" spans="3:7" ht="16.5">
      <c r="C7113" s="3"/>
      <c r="G7113" s="4"/>
    </row>
    <row r="7114" spans="3:7" ht="16.5">
      <c r="C7114" s="3"/>
      <c r="G7114" s="4"/>
    </row>
    <row r="7115" spans="3:7" ht="16.5">
      <c r="C7115" s="3"/>
      <c r="G7115" s="4"/>
    </row>
    <row r="7116" spans="3:7" ht="16.5">
      <c r="C7116" s="3"/>
      <c r="G7116" s="4"/>
    </row>
    <row r="7117" spans="3:7" ht="16.5">
      <c r="C7117" s="3"/>
      <c r="G7117" s="4"/>
    </row>
    <row r="7118" spans="3:7" ht="16.5">
      <c r="C7118" s="3"/>
      <c r="G7118" s="4"/>
    </row>
    <row r="7119" spans="3:7" ht="16.5">
      <c r="C7119" s="3"/>
      <c r="G7119" s="4"/>
    </row>
    <row r="7120" spans="3:7" ht="16.5">
      <c r="C7120" s="3"/>
      <c r="G7120" s="4"/>
    </row>
    <row r="7121" spans="3:7" ht="16.5">
      <c r="C7121" s="3"/>
      <c r="G7121" s="4"/>
    </row>
    <row r="7122" spans="3:7" ht="16.5">
      <c r="C7122" s="3"/>
      <c r="G7122" s="4"/>
    </row>
    <row r="7123" spans="3:7" ht="16.5">
      <c r="C7123" s="3"/>
      <c r="G7123" s="4"/>
    </row>
    <row r="7124" spans="3:7" ht="16.5">
      <c r="C7124" s="3"/>
      <c r="G7124" s="4"/>
    </row>
    <row r="7125" spans="3:7" ht="16.5">
      <c r="C7125" s="3"/>
      <c r="G7125" s="4"/>
    </row>
    <row r="7126" spans="3:7" ht="16.5">
      <c r="C7126" s="3"/>
      <c r="G7126" s="4"/>
    </row>
    <row r="7127" spans="3:7" ht="16.5">
      <c r="C7127" s="3"/>
      <c r="G7127" s="4"/>
    </row>
    <row r="7128" spans="3:7" ht="16.5">
      <c r="C7128" s="3"/>
      <c r="G7128" s="4"/>
    </row>
    <row r="7129" spans="3:7" ht="16.5">
      <c r="C7129" s="3"/>
      <c r="G7129" s="4"/>
    </row>
    <row r="7130" spans="3:7" ht="16.5">
      <c r="C7130" s="3"/>
      <c r="G7130" s="4"/>
    </row>
    <row r="7131" spans="3:7" ht="16.5">
      <c r="C7131" s="3"/>
      <c r="G7131" s="4"/>
    </row>
    <row r="7132" spans="3:7" ht="16.5">
      <c r="C7132" s="3"/>
      <c r="G7132" s="4"/>
    </row>
    <row r="7133" spans="3:7" ht="16.5">
      <c r="C7133" s="3"/>
      <c r="G7133" s="4"/>
    </row>
    <row r="7134" spans="3:7" ht="16.5">
      <c r="C7134" s="3"/>
      <c r="G7134" s="4"/>
    </row>
    <row r="7135" spans="3:7" ht="16.5">
      <c r="C7135" s="3"/>
      <c r="G7135" s="4"/>
    </row>
    <row r="7136" spans="3:7" ht="16.5">
      <c r="C7136" s="3"/>
      <c r="G7136" s="4"/>
    </row>
    <row r="7137" spans="3:7" ht="16.5">
      <c r="C7137" s="3"/>
      <c r="G7137" s="4"/>
    </row>
    <row r="7138" spans="3:7" ht="16.5">
      <c r="C7138" s="3"/>
      <c r="G7138" s="4"/>
    </row>
    <row r="7139" spans="3:7" ht="16.5">
      <c r="C7139" s="3"/>
      <c r="G7139" s="4"/>
    </row>
    <row r="7140" spans="3:7" ht="16.5">
      <c r="C7140" s="3"/>
      <c r="G7140" s="4"/>
    </row>
    <row r="7141" spans="3:7" ht="16.5">
      <c r="C7141" s="3"/>
      <c r="G7141" s="4"/>
    </row>
    <row r="7142" spans="3:7" ht="16.5">
      <c r="C7142" s="3"/>
      <c r="G7142" s="4"/>
    </row>
    <row r="7143" spans="3:7" ht="16.5">
      <c r="C7143" s="3"/>
      <c r="G7143" s="4"/>
    </row>
    <row r="7144" spans="3:7" ht="16.5">
      <c r="C7144" s="3"/>
      <c r="G7144" s="4"/>
    </row>
    <row r="7145" spans="3:7" ht="16.5">
      <c r="C7145" s="3"/>
      <c r="G7145" s="4"/>
    </row>
    <row r="7146" spans="3:7" ht="16.5">
      <c r="C7146" s="3"/>
      <c r="G7146" s="4"/>
    </row>
    <row r="7147" spans="3:7" ht="16.5">
      <c r="C7147" s="3"/>
      <c r="G7147" s="4"/>
    </row>
    <row r="7148" spans="3:7" ht="16.5">
      <c r="C7148" s="3"/>
      <c r="G7148" s="4"/>
    </row>
    <row r="7149" spans="3:7" ht="16.5">
      <c r="C7149" s="3"/>
      <c r="G7149" s="4"/>
    </row>
    <row r="7150" spans="3:7" ht="16.5">
      <c r="C7150" s="3"/>
      <c r="G7150" s="4"/>
    </row>
    <row r="7151" spans="3:7" ht="16.5">
      <c r="C7151" s="3"/>
      <c r="G7151" s="4"/>
    </row>
    <row r="7152" spans="3:7" ht="16.5">
      <c r="C7152" s="3"/>
      <c r="G7152" s="4"/>
    </row>
    <row r="7153" spans="3:7" ht="16.5">
      <c r="C7153" s="3"/>
      <c r="G7153" s="4"/>
    </row>
    <row r="7154" spans="3:7" ht="16.5">
      <c r="C7154" s="3"/>
      <c r="G7154" s="4"/>
    </row>
    <row r="7155" spans="3:7" ht="16.5">
      <c r="C7155" s="3"/>
      <c r="G7155" s="4"/>
    </row>
    <row r="7156" spans="3:7" ht="16.5">
      <c r="C7156" s="3"/>
      <c r="G7156" s="4"/>
    </row>
    <row r="7157" spans="3:7" ht="16.5">
      <c r="C7157" s="3"/>
      <c r="G7157" s="4"/>
    </row>
    <row r="7158" spans="3:7" ht="16.5">
      <c r="C7158" s="3"/>
      <c r="G7158" s="4"/>
    </row>
    <row r="7159" spans="3:7" ht="16.5">
      <c r="C7159" s="3"/>
      <c r="G7159" s="4"/>
    </row>
    <row r="7160" spans="3:7" ht="16.5">
      <c r="C7160" s="3"/>
      <c r="G7160" s="4"/>
    </row>
    <row r="7161" spans="3:7" ht="16.5">
      <c r="C7161" s="3"/>
      <c r="G7161" s="4"/>
    </row>
    <row r="7162" spans="3:7" ht="16.5">
      <c r="C7162" s="3"/>
      <c r="G7162" s="4"/>
    </row>
    <row r="7163" spans="3:7" ht="16.5">
      <c r="C7163" s="3"/>
      <c r="G7163" s="4"/>
    </row>
    <row r="7164" spans="3:7" ht="16.5">
      <c r="C7164" s="3"/>
      <c r="G7164" s="4"/>
    </row>
    <row r="7165" spans="3:7" ht="16.5">
      <c r="C7165" s="3"/>
      <c r="G7165" s="4"/>
    </row>
    <row r="7166" spans="3:7" ht="16.5">
      <c r="C7166" s="3"/>
      <c r="G7166" s="4"/>
    </row>
    <row r="7167" spans="3:7" ht="16.5">
      <c r="C7167" s="3"/>
      <c r="G7167" s="4"/>
    </row>
    <row r="7168" spans="3:7" ht="16.5">
      <c r="C7168" s="3"/>
      <c r="G7168" s="4"/>
    </row>
    <row r="7169" spans="3:7" ht="16.5">
      <c r="C7169" s="3"/>
      <c r="G7169" s="4"/>
    </row>
    <row r="7170" spans="3:7" ht="16.5">
      <c r="C7170" s="3"/>
      <c r="G7170" s="4"/>
    </row>
    <row r="7171" spans="3:7" ht="16.5">
      <c r="C7171" s="3"/>
      <c r="G7171" s="4"/>
    </row>
    <row r="7172" spans="3:7" ht="16.5">
      <c r="C7172" s="3"/>
      <c r="G7172" s="4"/>
    </row>
    <row r="7173" spans="3:7" ht="16.5">
      <c r="C7173" s="3"/>
      <c r="G7173" s="4"/>
    </row>
    <row r="7174" spans="3:7" ht="16.5">
      <c r="C7174" s="3"/>
      <c r="G7174" s="4"/>
    </row>
    <row r="7175" spans="3:7" ht="16.5">
      <c r="C7175" s="3"/>
      <c r="G7175" s="4"/>
    </row>
    <row r="7176" spans="3:7" ht="16.5">
      <c r="C7176" s="3"/>
      <c r="G7176" s="4"/>
    </row>
    <row r="7177" spans="3:7" ht="16.5">
      <c r="C7177" s="3"/>
      <c r="G7177" s="4"/>
    </row>
    <row r="7178" spans="3:7" ht="16.5">
      <c r="C7178" s="3"/>
      <c r="G7178" s="4"/>
    </row>
    <row r="7179" spans="3:7" ht="16.5">
      <c r="C7179" s="3"/>
      <c r="G7179" s="4"/>
    </row>
    <row r="7180" spans="3:7" ht="16.5">
      <c r="C7180" s="3"/>
      <c r="G7180" s="4"/>
    </row>
    <row r="7181" spans="3:7" ht="16.5">
      <c r="C7181" s="3"/>
      <c r="G7181" s="4"/>
    </row>
    <row r="7182" spans="3:7" ht="16.5">
      <c r="C7182" s="3"/>
      <c r="G7182" s="4"/>
    </row>
    <row r="7183" spans="3:7" ht="16.5">
      <c r="C7183" s="3"/>
      <c r="G7183" s="4"/>
    </row>
    <row r="7184" spans="3:7" ht="16.5">
      <c r="C7184" s="3"/>
      <c r="G7184" s="4"/>
    </row>
    <row r="7185" spans="3:7" ht="16.5">
      <c r="C7185" s="3"/>
      <c r="G7185" s="4"/>
    </row>
    <row r="7186" spans="3:7" ht="16.5">
      <c r="C7186" s="3"/>
      <c r="G7186" s="4"/>
    </row>
    <row r="7187" spans="3:7" ht="16.5">
      <c r="C7187" s="3"/>
      <c r="G7187" s="4"/>
    </row>
    <row r="7188" spans="3:7" ht="16.5">
      <c r="C7188" s="3"/>
      <c r="G7188" s="4"/>
    </row>
    <row r="7189" spans="3:7" ht="16.5">
      <c r="C7189" s="3"/>
      <c r="G7189" s="4"/>
    </row>
    <row r="7190" spans="3:7" ht="16.5">
      <c r="C7190" s="3"/>
      <c r="G7190" s="4"/>
    </row>
    <row r="7191" spans="3:7" ht="16.5">
      <c r="C7191" s="3"/>
      <c r="G7191" s="4"/>
    </row>
    <row r="7192" spans="3:7" ht="16.5">
      <c r="C7192" s="3"/>
      <c r="G7192" s="4"/>
    </row>
    <row r="7193" spans="3:7" ht="16.5">
      <c r="C7193" s="3"/>
      <c r="G7193" s="4"/>
    </row>
    <row r="7194" spans="3:7" ht="16.5">
      <c r="C7194" s="3"/>
      <c r="G7194" s="4"/>
    </row>
    <row r="7195" spans="3:7" ht="16.5">
      <c r="C7195" s="3"/>
      <c r="G7195" s="4"/>
    </row>
    <row r="7196" spans="3:7" ht="16.5">
      <c r="C7196" s="3"/>
      <c r="G7196" s="4"/>
    </row>
    <row r="7197" spans="3:7" ht="16.5">
      <c r="C7197" s="3"/>
      <c r="G7197" s="4"/>
    </row>
    <row r="7198" spans="3:7" ht="16.5">
      <c r="C7198" s="3"/>
      <c r="G7198" s="4"/>
    </row>
    <row r="7199" spans="3:7" ht="16.5">
      <c r="C7199" s="3"/>
      <c r="G7199" s="4"/>
    </row>
    <row r="7200" spans="3:7" ht="16.5">
      <c r="C7200" s="3"/>
      <c r="G7200" s="4"/>
    </row>
    <row r="7201" spans="3:7" ht="16.5">
      <c r="C7201" s="3"/>
      <c r="G7201" s="4"/>
    </row>
    <row r="7202" spans="3:7" ht="16.5">
      <c r="C7202" s="3"/>
      <c r="G7202" s="4"/>
    </row>
    <row r="7203" spans="3:7" ht="16.5">
      <c r="C7203" s="3"/>
      <c r="G7203" s="4"/>
    </row>
    <row r="7204" spans="3:7" ht="16.5">
      <c r="C7204" s="3"/>
      <c r="G7204" s="4"/>
    </row>
    <row r="7205" spans="3:7" ht="16.5">
      <c r="C7205" s="3"/>
      <c r="G7205" s="4"/>
    </row>
    <row r="7206" spans="3:7" ht="16.5">
      <c r="C7206" s="3"/>
      <c r="G7206" s="4"/>
    </row>
    <row r="7207" spans="3:7" ht="16.5">
      <c r="C7207" s="3"/>
      <c r="G7207" s="4"/>
    </row>
    <row r="7208" spans="3:7" ht="16.5">
      <c r="C7208" s="3"/>
      <c r="G7208" s="4"/>
    </row>
    <row r="7209" spans="3:7" ht="16.5">
      <c r="C7209" s="3"/>
      <c r="G7209" s="4"/>
    </row>
    <row r="7210" spans="3:7" ht="16.5">
      <c r="C7210" s="3"/>
      <c r="G7210" s="4"/>
    </row>
    <row r="7211" spans="3:7" ht="16.5">
      <c r="C7211" s="3"/>
      <c r="G7211" s="4"/>
    </row>
    <row r="7212" spans="3:7" ht="16.5">
      <c r="C7212" s="3"/>
      <c r="G7212" s="4"/>
    </row>
    <row r="7213" spans="3:7" ht="16.5">
      <c r="C7213" s="3"/>
      <c r="G7213" s="4"/>
    </row>
    <row r="7214" spans="3:7" ht="16.5">
      <c r="C7214" s="3"/>
      <c r="G7214" s="4"/>
    </row>
    <row r="7215" spans="3:7" ht="16.5">
      <c r="C7215" s="3"/>
      <c r="G7215" s="4"/>
    </row>
    <row r="7216" spans="3:7" ht="16.5">
      <c r="C7216" s="3"/>
      <c r="G7216" s="4"/>
    </row>
    <row r="7217" spans="3:7" ht="16.5">
      <c r="C7217" s="3"/>
      <c r="G7217" s="4"/>
    </row>
    <row r="7218" spans="3:7" ht="16.5">
      <c r="C7218" s="3"/>
      <c r="G7218" s="4"/>
    </row>
    <row r="7219" spans="3:7" ht="16.5">
      <c r="C7219" s="3"/>
      <c r="G7219" s="4"/>
    </row>
    <row r="7220" spans="3:7" ht="16.5">
      <c r="C7220" s="3"/>
      <c r="G7220" s="4"/>
    </row>
    <row r="7221" spans="3:7" ht="16.5">
      <c r="C7221" s="3"/>
      <c r="G7221" s="4"/>
    </row>
    <row r="7222" spans="3:7" ht="16.5">
      <c r="C7222" s="3"/>
      <c r="G7222" s="4"/>
    </row>
    <row r="7223" spans="3:7" ht="16.5">
      <c r="C7223" s="3"/>
      <c r="G7223" s="4"/>
    </row>
    <row r="7224" spans="3:7" ht="16.5">
      <c r="C7224" s="3"/>
      <c r="G7224" s="4"/>
    </row>
    <row r="7225" spans="3:7" ht="16.5">
      <c r="C7225" s="3"/>
      <c r="G7225" s="4"/>
    </row>
    <row r="7226" spans="3:7" ht="16.5">
      <c r="C7226" s="3"/>
      <c r="G7226" s="4"/>
    </row>
    <row r="7227" spans="3:7" ht="16.5">
      <c r="C7227" s="3"/>
      <c r="G7227" s="4"/>
    </row>
    <row r="7228" spans="3:7" ht="16.5">
      <c r="C7228" s="3"/>
      <c r="G7228" s="4"/>
    </row>
    <row r="7229" spans="3:7" ht="16.5">
      <c r="C7229" s="3"/>
      <c r="G7229" s="4"/>
    </row>
    <row r="7230" spans="3:7" ht="16.5">
      <c r="C7230" s="3"/>
      <c r="G7230" s="4"/>
    </row>
    <row r="7231" spans="3:7" ht="16.5">
      <c r="C7231" s="3"/>
      <c r="G7231" s="4"/>
    </row>
    <row r="7232" spans="3:7" ht="16.5">
      <c r="C7232" s="3"/>
      <c r="G7232" s="4"/>
    </row>
    <row r="7233" spans="3:7" ht="16.5">
      <c r="C7233" s="3"/>
      <c r="G7233" s="4"/>
    </row>
    <row r="7234" spans="3:7" ht="16.5">
      <c r="C7234" s="3"/>
      <c r="G7234" s="4"/>
    </row>
    <row r="7235" spans="3:7" ht="16.5">
      <c r="C7235" s="3"/>
      <c r="G7235" s="4"/>
    </row>
    <row r="7236" spans="3:7" ht="16.5">
      <c r="C7236" s="3"/>
      <c r="G7236" s="4"/>
    </row>
    <row r="7237" spans="3:7" ht="16.5">
      <c r="C7237" s="3"/>
      <c r="G7237" s="4"/>
    </row>
    <row r="7238" spans="3:7" ht="16.5">
      <c r="C7238" s="3"/>
      <c r="G7238" s="4"/>
    </row>
    <row r="7239" spans="3:7" ht="16.5">
      <c r="C7239" s="3"/>
      <c r="G7239" s="4"/>
    </row>
    <row r="7240" spans="3:7" ht="16.5">
      <c r="C7240" s="3"/>
      <c r="G7240" s="4"/>
    </row>
    <row r="7241" spans="3:7" ht="16.5">
      <c r="C7241" s="3"/>
      <c r="G7241" s="4"/>
    </row>
    <row r="7242" spans="3:7" ht="16.5">
      <c r="C7242" s="3"/>
      <c r="G7242" s="4"/>
    </row>
    <row r="7243" spans="3:7" ht="16.5">
      <c r="C7243" s="3"/>
      <c r="G7243" s="4"/>
    </row>
    <row r="7244" spans="3:7" ht="16.5">
      <c r="C7244" s="3"/>
      <c r="G7244" s="4"/>
    </row>
    <row r="7245" spans="3:7" ht="16.5">
      <c r="C7245" s="3"/>
      <c r="G7245" s="4"/>
    </row>
    <row r="7246" spans="3:7" ht="16.5">
      <c r="C7246" s="3"/>
      <c r="G7246" s="4"/>
    </row>
    <row r="7247" spans="3:7" ht="16.5">
      <c r="C7247" s="3"/>
      <c r="G7247" s="4"/>
    </row>
    <row r="7248" spans="3:7" ht="16.5">
      <c r="C7248" s="3"/>
      <c r="G7248" s="4"/>
    </row>
    <row r="7249" spans="3:7" ht="16.5">
      <c r="C7249" s="3"/>
      <c r="G7249" s="4"/>
    </row>
    <row r="7250" spans="3:7" ht="16.5">
      <c r="C7250" s="3"/>
      <c r="G7250" s="4"/>
    </row>
    <row r="7251" spans="3:7" ht="16.5">
      <c r="C7251" s="3"/>
      <c r="G7251" s="4"/>
    </row>
    <row r="7252" spans="3:7" ht="16.5">
      <c r="C7252" s="3"/>
      <c r="G7252" s="4"/>
    </row>
    <row r="7253" spans="3:7" ht="16.5">
      <c r="C7253" s="3"/>
      <c r="G7253" s="4"/>
    </row>
    <row r="7254" spans="3:7" ht="16.5">
      <c r="C7254" s="3"/>
      <c r="G7254" s="4"/>
    </row>
    <row r="7255" spans="3:7" ht="16.5">
      <c r="C7255" s="3"/>
      <c r="G7255" s="4"/>
    </row>
    <row r="7256" spans="3:7" ht="16.5">
      <c r="C7256" s="3"/>
      <c r="G7256" s="4"/>
    </row>
    <row r="7257" spans="3:7" ht="16.5">
      <c r="C7257" s="3"/>
      <c r="G7257" s="4"/>
    </row>
    <row r="7258" spans="3:7" ht="16.5">
      <c r="C7258" s="3"/>
      <c r="G7258" s="4"/>
    </row>
    <row r="7259" spans="3:7" ht="16.5">
      <c r="C7259" s="3"/>
      <c r="G7259" s="4"/>
    </row>
    <row r="7260" spans="3:7" ht="16.5">
      <c r="C7260" s="3"/>
      <c r="G7260" s="4"/>
    </row>
    <row r="7261" spans="3:7" ht="16.5">
      <c r="C7261" s="3"/>
      <c r="G7261" s="4"/>
    </row>
    <row r="7262" spans="3:7" ht="16.5">
      <c r="C7262" s="3"/>
      <c r="G7262" s="4"/>
    </row>
    <row r="7263" spans="3:7" ht="16.5">
      <c r="C7263" s="3"/>
      <c r="G7263" s="4"/>
    </row>
    <row r="7264" spans="3:7" ht="16.5">
      <c r="C7264" s="3"/>
      <c r="G7264" s="4"/>
    </row>
    <row r="7265" spans="3:7" ht="16.5">
      <c r="C7265" s="3"/>
      <c r="G7265" s="4"/>
    </row>
    <row r="7266" spans="3:7" ht="16.5">
      <c r="C7266" s="3"/>
      <c r="G7266" s="4"/>
    </row>
    <row r="7267" spans="3:7" ht="16.5">
      <c r="C7267" s="3"/>
      <c r="G7267" s="4"/>
    </row>
    <row r="7268" spans="3:7" ht="16.5">
      <c r="C7268" s="3"/>
      <c r="G7268" s="4"/>
    </row>
    <row r="7269" spans="3:7" ht="16.5">
      <c r="C7269" s="3"/>
      <c r="G7269" s="4"/>
    </row>
    <row r="7270" spans="3:7" ht="16.5">
      <c r="C7270" s="3"/>
      <c r="G7270" s="4"/>
    </row>
    <row r="7271" spans="3:7" ht="16.5">
      <c r="C7271" s="3"/>
      <c r="G7271" s="4"/>
    </row>
    <row r="7272" spans="3:7" ht="16.5">
      <c r="C7272" s="3"/>
      <c r="G7272" s="4"/>
    </row>
    <row r="7273" spans="3:7" ht="16.5">
      <c r="C7273" s="3"/>
      <c r="G7273" s="4"/>
    </row>
    <row r="7274" spans="3:7" ht="16.5">
      <c r="C7274" s="3"/>
      <c r="G7274" s="4"/>
    </row>
    <row r="7275" spans="3:7" ht="16.5">
      <c r="C7275" s="3"/>
      <c r="G7275" s="4"/>
    </row>
    <row r="7276" spans="3:7" ht="16.5">
      <c r="C7276" s="3"/>
      <c r="G7276" s="4"/>
    </row>
    <row r="7277" spans="3:7" ht="16.5">
      <c r="C7277" s="3"/>
      <c r="G7277" s="4"/>
    </row>
    <row r="7278" spans="3:7" ht="16.5">
      <c r="C7278" s="3"/>
      <c r="G7278" s="4"/>
    </row>
    <row r="7279" spans="3:7" ht="16.5">
      <c r="C7279" s="3"/>
      <c r="G7279" s="4"/>
    </row>
    <row r="7280" spans="3:7" ht="16.5">
      <c r="C7280" s="3"/>
      <c r="G7280" s="4"/>
    </row>
    <row r="7281" spans="3:7" ht="16.5">
      <c r="C7281" s="3"/>
      <c r="G7281" s="4"/>
    </row>
    <row r="7282" spans="3:7" ht="16.5">
      <c r="C7282" s="3"/>
      <c r="G7282" s="4"/>
    </row>
    <row r="7283" spans="3:7" ht="16.5">
      <c r="C7283" s="3"/>
      <c r="G7283" s="4"/>
    </row>
    <row r="7284" spans="3:7" ht="16.5">
      <c r="C7284" s="3"/>
      <c r="G7284" s="4"/>
    </row>
    <row r="7285" spans="3:7" ht="16.5">
      <c r="C7285" s="3"/>
      <c r="G7285" s="4"/>
    </row>
    <row r="7286" spans="3:7" ht="16.5">
      <c r="C7286" s="3"/>
      <c r="G7286" s="4"/>
    </row>
    <row r="7287" spans="3:7" ht="16.5">
      <c r="C7287" s="3"/>
      <c r="G7287" s="4"/>
    </row>
    <row r="7288" spans="3:7" ht="16.5">
      <c r="C7288" s="3"/>
      <c r="G7288" s="4"/>
    </row>
    <row r="7289" spans="3:7" ht="16.5">
      <c r="C7289" s="3"/>
      <c r="G7289" s="4"/>
    </row>
    <row r="7290" spans="3:7" ht="16.5">
      <c r="C7290" s="3"/>
      <c r="G7290" s="4"/>
    </row>
    <row r="7291" spans="3:7" ht="16.5">
      <c r="C7291" s="3"/>
      <c r="G7291" s="4"/>
    </row>
    <row r="7292" spans="3:7" ht="16.5">
      <c r="C7292" s="3"/>
      <c r="G7292" s="4"/>
    </row>
    <row r="7293" spans="3:7" ht="16.5">
      <c r="C7293" s="3"/>
      <c r="G7293" s="4"/>
    </row>
    <row r="7294" spans="3:7" ht="16.5">
      <c r="C7294" s="3"/>
      <c r="G7294" s="4"/>
    </row>
    <row r="7295" spans="3:7" ht="16.5">
      <c r="C7295" s="3"/>
      <c r="G7295" s="4"/>
    </row>
    <row r="7296" spans="3:7" ht="16.5">
      <c r="C7296" s="3"/>
      <c r="G7296" s="4"/>
    </row>
    <row r="7297" spans="3:7" ht="16.5">
      <c r="C7297" s="3"/>
      <c r="G7297" s="4"/>
    </row>
    <row r="7298" spans="3:7" ht="16.5">
      <c r="C7298" s="3"/>
      <c r="G7298" s="4"/>
    </row>
    <row r="7299" spans="3:7" ht="16.5">
      <c r="C7299" s="3"/>
      <c r="G7299" s="4"/>
    </row>
    <row r="7300" spans="3:7" ht="16.5">
      <c r="C7300" s="3"/>
      <c r="G7300" s="4"/>
    </row>
    <row r="7301" spans="3:7" ht="16.5">
      <c r="C7301" s="3"/>
      <c r="G7301" s="4"/>
    </row>
    <row r="7302" spans="3:7" ht="16.5">
      <c r="C7302" s="3"/>
      <c r="G7302" s="4"/>
    </row>
    <row r="7303" spans="3:7" ht="16.5">
      <c r="C7303" s="3"/>
      <c r="G7303" s="4"/>
    </row>
    <row r="7304" spans="3:7" ht="16.5">
      <c r="C7304" s="3"/>
      <c r="G7304" s="4"/>
    </row>
    <row r="7305" spans="3:7" ht="16.5">
      <c r="C7305" s="3"/>
      <c r="G7305" s="4"/>
    </row>
    <row r="7306" spans="3:7" ht="16.5">
      <c r="C7306" s="3"/>
      <c r="G7306" s="4"/>
    </row>
    <row r="7307" spans="3:7" ht="16.5">
      <c r="C7307" s="3"/>
      <c r="G7307" s="4"/>
    </row>
    <row r="7308" spans="3:7" ht="16.5">
      <c r="C7308" s="3"/>
      <c r="G7308" s="4"/>
    </row>
    <row r="7309" spans="3:7" ht="16.5">
      <c r="C7309" s="3"/>
      <c r="G7309" s="4"/>
    </row>
    <row r="7310" spans="3:7" ht="16.5">
      <c r="C7310" s="3"/>
      <c r="G7310" s="4"/>
    </row>
    <row r="7311" spans="3:7" ht="16.5">
      <c r="C7311" s="3"/>
      <c r="G7311" s="4"/>
    </row>
    <row r="7312" spans="3:7" ht="16.5">
      <c r="C7312" s="3"/>
      <c r="G7312" s="4"/>
    </row>
    <row r="7313" spans="3:7" ht="16.5">
      <c r="C7313" s="3"/>
      <c r="G7313" s="4"/>
    </row>
    <row r="7314" spans="3:7" ht="16.5">
      <c r="C7314" s="3"/>
      <c r="G7314" s="4"/>
    </row>
    <row r="7315" spans="3:7" ht="16.5">
      <c r="C7315" s="3"/>
      <c r="G7315" s="4"/>
    </row>
    <row r="7316" spans="3:7" ht="16.5">
      <c r="C7316" s="3"/>
      <c r="G7316" s="4"/>
    </row>
    <row r="7317" spans="3:7" ht="16.5">
      <c r="C7317" s="3"/>
      <c r="G7317" s="4"/>
    </row>
    <row r="7318" spans="3:7" ht="16.5">
      <c r="C7318" s="3"/>
      <c r="G7318" s="4"/>
    </row>
    <row r="7319" spans="3:7" ht="16.5">
      <c r="C7319" s="3"/>
      <c r="G7319" s="4"/>
    </row>
    <row r="7320" spans="3:7" ht="16.5">
      <c r="C7320" s="3"/>
      <c r="G7320" s="4"/>
    </row>
    <row r="7321" spans="3:7" ht="16.5">
      <c r="C7321" s="3"/>
      <c r="G7321" s="4"/>
    </row>
    <row r="7322" spans="3:7" ht="16.5">
      <c r="C7322" s="3"/>
      <c r="G7322" s="4"/>
    </row>
    <row r="7323" spans="3:7" ht="16.5">
      <c r="C7323" s="3"/>
      <c r="G7323" s="4"/>
    </row>
    <row r="7324" spans="3:7" ht="16.5">
      <c r="C7324" s="3"/>
      <c r="G7324" s="4"/>
    </row>
    <row r="7325" spans="3:7" ht="16.5">
      <c r="C7325" s="3"/>
      <c r="G7325" s="4"/>
    </row>
    <row r="7326" spans="3:7" ht="16.5">
      <c r="C7326" s="3"/>
      <c r="G7326" s="4"/>
    </row>
    <row r="7327" spans="3:7" ht="16.5">
      <c r="C7327" s="3"/>
      <c r="G7327" s="4"/>
    </row>
    <row r="7328" spans="3:7" ht="16.5">
      <c r="C7328" s="3"/>
      <c r="G7328" s="4"/>
    </row>
    <row r="7329" spans="3:7" ht="16.5">
      <c r="C7329" s="3"/>
      <c r="G7329" s="4"/>
    </row>
    <row r="7330" spans="3:7" ht="16.5">
      <c r="C7330" s="3"/>
      <c r="G7330" s="4"/>
    </row>
    <row r="7331" spans="3:7" ht="16.5">
      <c r="C7331" s="3"/>
      <c r="G7331" s="4"/>
    </row>
    <row r="7332" spans="3:7" ht="16.5">
      <c r="C7332" s="3"/>
      <c r="G7332" s="4"/>
    </row>
    <row r="7333" spans="3:7" ht="16.5">
      <c r="C7333" s="3"/>
      <c r="G7333" s="4"/>
    </row>
    <row r="7334" spans="3:7" ht="16.5">
      <c r="C7334" s="3"/>
      <c r="G7334" s="4"/>
    </row>
    <row r="7335" spans="3:7" ht="16.5">
      <c r="C7335" s="3"/>
      <c r="G7335" s="4"/>
    </row>
    <row r="7336" spans="3:7" ht="16.5">
      <c r="C7336" s="3"/>
      <c r="G7336" s="4"/>
    </row>
    <row r="7337" spans="3:7" ht="16.5">
      <c r="C7337" s="3"/>
      <c r="G7337" s="4"/>
    </row>
    <row r="7338" spans="3:7" ht="16.5">
      <c r="C7338" s="3"/>
      <c r="G7338" s="4"/>
    </row>
    <row r="7339" spans="3:7" ht="16.5">
      <c r="C7339" s="3"/>
      <c r="G7339" s="4"/>
    </row>
    <row r="7340" spans="3:7" ht="16.5">
      <c r="C7340" s="3"/>
      <c r="G7340" s="4"/>
    </row>
    <row r="7341" spans="3:7" ht="16.5">
      <c r="C7341" s="3"/>
      <c r="G7341" s="4"/>
    </row>
    <row r="7342" spans="3:7" ht="16.5">
      <c r="C7342" s="3"/>
      <c r="G7342" s="4"/>
    </row>
    <row r="7343" spans="3:7" ht="16.5">
      <c r="C7343" s="3"/>
      <c r="G7343" s="4"/>
    </row>
    <row r="7344" spans="3:7" ht="16.5">
      <c r="C7344" s="3"/>
      <c r="G7344" s="4"/>
    </row>
    <row r="7345" spans="3:7" ht="16.5">
      <c r="C7345" s="3"/>
      <c r="G7345" s="4"/>
    </row>
    <row r="7346" spans="3:7" ht="16.5">
      <c r="C7346" s="3"/>
      <c r="G7346" s="4"/>
    </row>
    <row r="7347" spans="3:7" ht="16.5">
      <c r="C7347" s="3"/>
      <c r="G7347" s="4"/>
    </row>
    <row r="7348" spans="3:7" ht="16.5">
      <c r="C7348" s="3"/>
      <c r="G7348" s="4"/>
    </row>
    <row r="7349" spans="3:7" ht="16.5">
      <c r="C7349" s="3"/>
      <c r="G7349" s="4"/>
    </row>
    <row r="7350" spans="3:7" ht="16.5">
      <c r="C7350" s="3"/>
      <c r="G7350" s="4"/>
    </row>
    <row r="7351" spans="3:7" ht="16.5">
      <c r="C7351" s="3"/>
      <c r="G7351" s="4"/>
    </row>
    <row r="7352" spans="3:7" ht="16.5">
      <c r="C7352" s="3"/>
      <c r="G7352" s="4"/>
    </row>
    <row r="7353" spans="3:7" ht="16.5">
      <c r="C7353" s="3"/>
      <c r="G7353" s="4"/>
    </row>
    <row r="7354" spans="3:7" ht="16.5">
      <c r="C7354" s="3"/>
      <c r="G7354" s="4"/>
    </row>
    <row r="7355" spans="3:7" ht="16.5">
      <c r="C7355" s="3"/>
      <c r="G7355" s="4"/>
    </row>
    <row r="7356" spans="3:7" ht="16.5">
      <c r="C7356" s="3"/>
      <c r="G7356" s="4"/>
    </row>
    <row r="7357" spans="3:7" ht="16.5">
      <c r="C7357" s="3"/>
      <c r="G7357" s="4"/>
    </row>
    <row r="7358" spans="3:7" ht="16.5">
      <c r="C7358" s="3"/>
      <c r="G7358" s="4"/>
    </row>
    <row r="7359" spans="3:7" ht="16.5">
      <c r="C7359" s="3"/>
      <c r="G7359" s="4"/>
    </row>
    <row r="7360" spans="3:7" ht="16.5">
      <c r="C7360" s="3"/>
      <c r="G7360" s="4"/>
    </row>
    <row r="7361" spans="3:7" ht="16.5">
      <c r="C7361" s="3"/>
      <c r="G7361" s="4"/>
    </row>
    <row r="7362" spans="3:7" ht="16.5">
      <c r="C7362" s="3"/>
      <c r="G7362" s="4"/>
    </row>
    <row r="7363" spans="3:7" ht="16.5">
      <c r="C7363" s="3"/>
      <c r="G7363" s="4"/>
    </row>
    <row r="7364" spans="3:7" ht="16.5">
      <c r="C7364" s="3"/>
      <c r="G7364" s="4"/>
    </row>
    <row r="7365" spans="3:7" ht="16.5">
      <c r="C7365" s="3"/>
      <c r="G7365" s="4"/>
    </row>
    <row r="7366" spans="3:7" ht="16.5">
      <c r="C7366" s="3"/>
      <c r="G7366" s="4"/>
    </row>
    <row r="7367" spans="3:7" ht="16.5">
      <c r="C7367" s="3"/>
      <c r="G7367" s="4"/>
    </row>
    <row r="7368" spans="3:7" ht="16.5">
      <c r="C7368" s="3"/>
      <c r="G7368" s="4"/>
    </row>
    <row r="7369" spans="3:7" ht="16.5">
      <c r="C7369" s="3"/>
      <c r="G7369" s="4"/>
    </row>
    <row r="7370" spans="3:7" ht="16.5">
      <c r="C7370" s="3"/>
      <c r="G7370" s="4"/>
    </row>
    <row r="7371" spans="3:7" ht="16.5">
      <c r="C7371" s="3"/>
      <c r="G7371" s="4"/>
    </row>
    <row r="7372" spans="3:7" ht="16.5">
      <c r="C7372" s="3"/>
      <c r="G7372" s="4"/>
    </row>
    <row r="7373" spans="3:7" ht="16.5">
      <c r="C7373" s="3"/>
      <c r="G7373" s="4"/>
    </row>
    <row r="7374" spans="3:7" ht="16.5">
      <c r="C7374" s="3"/>
      <c r="G7374" s="4"/>
    </row>
    <row r="7375" spans="3:7" ht="16.5">
      <c r="C7375" s="3"/>
      <c r="G7375" s="4"/>
    </row>
    <row r="7376" spans="3:7" ht="16.5">
      <c r="C7376" s="3"/>
      <c r="G7376" s="4"/>
    </row>
    <row r="7377" spans="3:7" ht="16.5">
      <c r="C7377" s="3"/>
      <c r="G7377" s="4"/>
    </row>
    <row r="7378" spans="3:7" ht="16.5">
      <c r="C7378" s="3"/>
      <c r="G7378" s="4"/>
    </row>
    <row r="7379" spans="3:7" ht="16.5">
      <c r="C7379" s="3"/>
      <c r="G7379" s="4"/>
    </row>
    <row r="7380" spans="3:7" ht="16.5">
      <c r="C7380" s="3"/>
      <c r="G7380" s="4"/>
    </row>
    <row r="7381" spans="3:7" ht="16.5">
      <c r="C7381" s="3"/>
      <c r="G7381" s="4"/>
    </row>
    <row r="7382" spans="3:7" ht="16.5">
      <c r="C7382" s="3"/>
      <c r="G7382" s="4"/>
    </row>
    <row r="7383" spans="3:7" ht="16.5">
      <c r="C7383" s="3"/>
      <c r="G7383" s="4"/>
    </row>
    <row r="7384" spans="3:7" ht="16.5">
      <c r="C7384" s="3"/>
      <c r="G7384" s="4"/>
    </row>
    <row r="7385" spans="3:7" ht="16.5">
      <c r="C7385" s="3"/>
      <c r="G7385" s="4"/>
    </row>
    <row r="7386" spans="3:7" ht="16.5">
      <c r="C7386" s="3"/>
      <c r="G7386" s="4"/>
    </row>
    <row r="7387" spans="3:7" ht="16.5">
      <c r="C7387" s="3"/>
      <c r="G7387" s="4"/>
    </row>
    <row r="7388" spans="3:7" ht="16.5">
      <c r="C7388" s="3"/>
      <c r="G7388" s="4"/>
    </row>
    <row r="7389" spans="3:7" ht="16.5">
      <c r="C7389" s="3"/>
      <c r="G7389" s="4"/>
    </row>
    <row r="7390" spans="3:7" ht="16.5">
      <c r="C7390" s="3"/>
      <c r="G7390" s="4"/>
    </row>
    <row r="7391" spans="3:7" ht="16.5">
      <c r="C7391" s="3"/>
      <c r="G7391" s="4"/>
    </row>
    <row r="7392" spans="3:7" ht="16.5">
      <c r="C7392" s="3"/>
      <c r="G7392" s="4"/>
    </row>
    <row r="7393" spans="3:7" ht="16.5">
      <c r="C7393" s="3"/>
      <c r="G7393" s="4"/>
    </row>
    <row r="7394" spans="3:7" ht="16.5">
      <c r="C7394" s="3"/>
      <c r="G7394" s="4"/>
    </row>
    <row r="7395" spans="3:7" ht="16.5">
      <c r="C7395" s="3"/>
      <c r="G7395" s="4"/>
    </row>
    <row r="7396" spans="3:7" ht="16.5">
      <c r="C7396" s="3"/>
      <c r="G7396" s="4"/>
    </row>
    <row r="7397" spans="3:7" ht="16.5">
      <c r="C7397" s="3"/>
      <c r="G7397" s="4"/>
    </row>
    <row r="7398" spans="3:7" ht="16.5">
      <c r="C7398" s="3"/>
      <c r="G7398" s="4"/>
    </row>
    <row r="7399" spans="3:7" ht="16.5">
      <c r="C7399" s="3"/>
      <c r="G7399" s="4"/>
    </row>
    <row r="7400" spans="3:7" ht="16.5">
      <c r="C7400" s="3"/>
      <c r="G7400" s="4"/>
    </row>
    <row r="7401" spans="3:7" ht="16.5">
      <c r="C7401" s="3"/>
      <c r="G7401" s="4"/>
    </row>
    <row r="7402" spans="3:7" ht="16.5">
      <c r="C7402" s="3"/>
      <c r="G7402" s="4"/>
    </row>
    <row r="7403" spans="3:7" ht="16.5">
      <c r="C7403" s="3"/>
      <c r="G7403" s="4"/>
    </row>
    <row r="7404" spans="3:7" ht="16.5">
      <c r="C7404" s="3"/>
      <c r="G7404" s="4"/>
    </row>
    <row r="7405" spans="3:7" ht="16.5">
      <c r="C7405" s="3"/>
      <c r="G7405" s="4"/>
    </row>
    <row r="7406" spans="3:7" ht="16.5">
      <c r="C7406" s="3"/>
      <c r="G7406" s="4"/>
    </row>
    <row r="7407" spans="3:7" ht="16.5">
      <c r="C7407" s="3"/>
      <c r="G7407" s="4"/>
    </row>
    <row r="7408" spans="3:7" ht="16.5">
      <c r="C7408" s="3"/>
      <c r="G7408" s="4"/>
    </row>
    <row r="7409" spans="3:7" ht="16.5">
      <c r="C7409" s="3"/>
      <c r="G7409" s="4"/>
    </row>
    <row r="7410" spans="3:7" ht="16.5">
      <c r="C7410" s="3"/>
      <c r="G7410" s="4"/>
    </row>
    <row r="7411" spans="3:7" ht="16.5">
      <c r="C7411" s="3"/>
      <c r="G7411" s="4"/>
    </row>
    <row r="7412" spans="3:7" ht="16.5">
      <c r="C7412" s="3"/>
      <c r="G7412" s="4"/>
    </row>
    <row r="7413" spans="3:7" ht="16.5">
      <c r="C7413" s="3"/>
      <c r="G7413" s="4"/>
    </row>
    <row r="7414" spans="3:7" ht="16.5">
      <c r="C7414" s="3"/>
      <c r="G7414" s="4"/>
    </row>
    <row r="7415" spans="3:7" ht="16.5">
      <c r="C7415" s="3"/>
      <c r="G7415" s="4"/>
    </row>
    <row r="7416" spans="3:7" ht="16.5">
      <c r="C7416" s="3"/>
      <c r="G7416" s="4"/>
    </row>
    <row r="7417" spans="3:7" ht="16.5">
      <c r="C7417" s="3"/>
      <c r="G7417" s="4"/>
    </row>
    <row r="7418" spans="3:7" ht="16.5">
      <c r="C7418" s="3"/>
      <c r="G7418" s="4"/>
    </row>
    <row r="7419" spans="3:7" ht="16.5">
      <c r="C7419" s="3"/>
      <c r="G7419" s="4"/>
    </row>
    <row r="7420" spans="3:7" ht="16.5">
      <c r="C7420" s="3"/>
      <c r="G7420" s="4"/>
    </row>
    <row r="7421" spans="3:7" ht="16.5">
      <c r="C7421" s="3"/>
      <c r="G7421" s="4"/>
    </row>
    <row r="7422" spans="3:7" ht="16.5">
      <c r="C7422" s="3"/>
      <c r="G7422" s="4"/>
    </row>
    <row r="7423" spans="3:7" ht="16.5">
      <c r="C7423" s="3"/>
      <c r="G7423" s="4"/>
    </row>
    <row r="7424" spans="3:7" ht="16.5">
      <c r="C7424" s="3"/>
      <c r="G7424" s="4"/>
    </row>
    <row r="7425" spans="3:7" ht="16.5">
      <c r="C7425" s="3"/>
      <c r="G7425" s="4"/>
    </row>
    <row r="7426" spans="3:7" ht="16.5">
      <c r="C7426" s="3"/>
      <c r="G7426" s="4"/>
    </row>
    <row r="7427" spans="3:7" ht="16.5">
      <c r="C7427" s="3"/>
      <c r="G7427" s="4"/>
    </row>
    <row r="7428" spans="3:7" ht="16.5">
      <c r="C7428" s="3"/>
      <c r="G7428" s="4"/>
    </row>
    <row r="7429" spans="3:7" ht="16.5">
      <c r="C7429" s="3"/>
      <c r="G7429" s="4"/>
    </row>
    <row r="7430" spans="3:7" ht="16.5">
      <c r="C7430" s="3"/>
      <c r="G7430" s="4"/>
    </row>
    <row r="7431" spans="3:7" ht="16.5">
      <c r="C7431" s="3"/>
      <c r="G7431" s="4"/>
    </row>
    <row r="7432" spans="3:7" ht="16.5">
      <c r="C7432" s="3"/>
      <c r="G7432" s="4"/>
    </row>
    <row r="7433" spans="3:7" ht="16.5">
      <c r="C7433" s="3"/>
      <c r="G7433" s="4"/>
    </row>
    <row r="7434" spans="3:7" ht="16.5">
      <c r="C7434" s="3"/>
      <c r="G7434" s="4"/>
    </row>
    <row r="7435" spans="3:7" ht="16.5">
      <c r="C7435" s="3"/>
      <c r="G7435" s="4"/>
    </row>
    <row r="7436" spans="3:7" ht="16.5">
      <c r="C7436" s="3"/>
      <c r="G7436" s="4"/>
    </row>
    <row r="7437" spans="3:7" ht="16.5">
      <c r="C7437" s="3"/>
      <c r="G7437" s="4"/>
    </row>
    <row r="7438" spans="3:7" ht="16.5">
      <c r="C7438" s="3"/>
      <c r="G7438" s="4"/>
    </row>
    <row r="7439" spans="3:7" ht="16.5">
      <c r="C7439" s="3"/>
      <c r="G7439" s="4"/>
    </row>
    <row r="7440" spans="3:7" ht="16.5">
      <c r="C7440" s="3"/>
      <c r="G7440" s="4"/>
    </row>
    <row r="7441" spans="3:7" ht="16.5">
      <c r="C7441" s="3"/>
      <c r="G7441" s="4"/>
    </row>
    <row r="7442" spans="3:7" ht="16.5">
      <c r="C7442" s="3"/>
      <c r="G7442" s="4"/>
    </row>
    <row r="7443" spans="3:7" ht="16.5">
      <c r="C7443" s="3"/>
      <c r="G7443" s="4"/>
    </row>
    <row r="7444" spans="3:7" ht="16.5">
      <c r="C7444" s="3"/>
      <c r="G7444" s="4"/>
    </row>
    <row r="7445" spans="3:7" ht="16.5">
      <c r="C7445" s="3"/>
      <c r="G7445" s="4"/>
    </row>
    <row r="7446" spans="3:7" ht="16.5">
      <c r="C7446" s="3"/>
      <c r="G7446" s="4"/>
    </row>
    <row r="7447" spans="3:7" ht="16.5">
      <c r="C7447" s="3"/>
      <c r="G7447" s="4"/>
    </row>
    <row r="7448" spans="3:7" ht="16.5">
      <c r="C7448" s="3"/>
      <c r="G7448" s="4"/>
    </row>
    <row r="7449" spans="3:7" ht="16.5">
      <c r="C7449" s="3"/>
      <c r="G7449" s="4"/>
    </row>
    <row r="7450" spans="3:7" ht="16.5">
      <c r="C7450" s="3"/>
      <c r="G7450" s="4"/>
    </row>
    <row r="7451" spans="3:7" ht="16.5">
      <c r="C7451" s="3"/>
      <c r="G7451" s="4"/>
    </row>
    <row r="7452" spans="3:7" ht="16.5">
      <c r="C7452" s="3"/>
      <c r="G7452" s="4"/>
    </row>
    <row r="7453" spans="3:7" ht="16.5">
      <c r="C7453" s="3"/>
      <c r="G7453" s="4"/>
    </row>
    <row r="7454" spans="3:7" ht="16.5">
      <c r="C7454" s="3"/>
      <c r="G7454" s="4"/>
    </row>
    <row r="7455" spans="3:7" ht="16.5">
      <c r="C7455" s="3"/>
      <c r="G7455" s="4"/>
    </row>
    <row r="7456" spans="3:7" ht="16.5">
      <c r="C7456" s="3"/>
      <c r="G7456" s="4"/>
    </row>
    <row r="7457" spans="3:7" ht="16.5">
      <c r="C7457" s="3"/>
      <c r="G7457" s="4"/>
    </row>
    <row r="7458" spans="3:7" ht="16.5">
      <c r="C7458" s="3"/>
      <c r="G7458" s="4"/>
    </row>
    <row r="7459" spans="3:7" ht="16.5">
      <c r="C7459" s="3"/>
      <c r="G7459" s="4"/>
    </row>
    <row r="7460" spans="3:7" ht="16.5">
      <c r="C7460" s="3"/>
      <c r="G7460" s="4"/>
    </row>
    <row r="7461" spans="3:7" ht="16.5">
      <c r="C7461" s="3"/>
      <c r="G7461" s="4"/>
    </row>
    <row r="7462" spans="3:7" ht="16.5">
      <c r="C7462" s="3"/>
      <c r="G7462" s="4"/>
    </row>
    <row r="7463" spans="3:7" ht="16.5">
      <c r="C7463" s="3"/>
      <c r="G7463" s="4"/>
    </row>
    <row r="7464" spans="3:7" ht="16.5">
      <c r="C7464" s="3"/>
      <c r="G7464" s="4"/>
    </row>
    <row r="7465" spans="3:7" ht="16.5">
      <c r="C7465" s="3"/>
      <c r="G7465" s="4"/>
    </row>
    <row r="7466" spans="3:7" ht="16.5">
      <c r="C7466" s="3"/>
      <c r="G7466" s="4"/>
    </row>
    <row r="7467" spans="3:7" ht="16.5">
      <c r="C7467" s="3"/>
      <c r="G7467" s="4"/>
    </row>
    <row r="7468" spans="3:7" ht="16.5">
      <c r="C7468" s="3"/>
      <c r="G7468" s="4"/>
    </row>
    <row r="7469" spans="3:7" ht="16.5">
      <c r="C7469" s="3"/>
      <c r="G7469" s="4"/>
    </row>
    <row r="7470" spans="3:7" ht="16.5">
      <c r="C7470" s="3"/>
      <c r="G7470" s="4"/>
    </row>
    <row r="7471" spans="3:7" ht="16.5">
      <c r="C7471" s="3"/>
      <c r="G7471" s="4"/>
    </row>
    <row r="7472" spans="3:7" ht="16.5">
      <c r="C7472" s="3"/>
      <c r="G7472" s="4"/>
    </row>
    <row r="7473" spans="3:7" ht="16.5">
      <c r="C7473" s="3"/>
      <c r="G7473" s="4"/>
    </row>
    <row r="7474" spans="3:7" ht="16.5">
      <c r="C7474" s="3"/>
      <c r="G7474" s="4"/>
    </row>
    <row r="7475" spans="3:7" ht="16.5">
      <c r="C7475" s="3"/>
      <c r="G7475" s="4"/>
    </row>
    <row r="7476" spans="3:7" ht="16.5">
      <c r="C7476" s="3"/>
      <c r="G7476" s="4"/>
    </row>
    <row r="7477" spans="3:7" ht="16.5">
      <c r="C7477" s="3"/>
      <c r="G7477" s="4"/>
    </row>
    <row r="7478" spans="3:7" ht="16.5">
      <c r="C7478" s="3"/>
      <c r="G7478" s="4"/>
    </row>
    <row r="7479" spans="3:7" ht="16.5">
      <c r="C7479" s="3"/>
      <c r="G7479" s="4"/>
    </row>
    <row r="7480" spans="3:7" ht="16.5">
      <c r="C7480" s="3"/>
      <c r="G7480" s="4"/>
    </row>
    <row r="7481" spans="3:7" ht="16.5">
      <c r="C7481" s="3"/>
      <c r="G7481" s="4"/>
    </row>
    <row r="7482" spans="3:7" ht="16.5">
      <c r="C7482" s="3"/>
      <c r="G7482" s="4"/>
    </row>
    <row r="7483" spans="3:7" ht="16.5">
      <c r="C7483" s="3"/>
      <c r="G7483" s="4"/>
    </row>
    <row r="7484" spans="3:7" ht="16.5">
      <c r="C7484" s="3"/>
      <c r="G7484" s="4"/>
    </row>
    <row r="7485" spans="3:7" ht="16.5">
      <c r="C7485" s="3"/>
      <c r="G7485" s="4"/>
    </row>
    <row r="7486" spans="3:7" ht="16.5">
      <c r="C7486" s="3"/>
      <c r="G7486" s="4"/>
    </row>
    <row r="7487" spans="3:7" ht="16.5">
      <c r="C7487" s="3"/>
      <c r="G7487" s="4"/>
    </row>
    <row r="7488" spans="3:7" ht="16.5">
      <c r="C7488" s="3"/>
      <c r="G7488" s="4"/>
    </row>
    <row r="7489" spans="3:7" ht="16.5">
      <c r="C7489" s="3"/>
      <c r="G7489" s="4"/>
    </row>
    <row r="7490" spans="3:7" ht="16.5">
      <c r="C7490" s="3"/>
      <c r="G7490" s="4"/>
    </row>
    <row r="7491" spans="3:7" ht="16.5">
      <c r="C7491" s="3"/>
      <c r="G7491" s="4"/>
    </row>
    <row r="7492" spans="3:7" ht="16.5">
      <c r="C7492" s="3"/>
      <c r="G7492" s="4"/>
    </row>
    <row r="7493" spans="3:7" ht="16.5">
      <c r="C7493" s="3"/>
      <c r="G7493" s="4"/>
    </row>
    <row r="7494" spans="3:7" ht="16.5">
      <c r="C7494" s="3"/>
      <c r="G7494" s="4"/>
    </row>
    <row r="7495" spans="3:7" ht="16.5">
      <c r="C7495" s="3"/>
      <c r="G7495" s="4"/>
    </row>
    <row r="7496" spans="3:7" ht="16.5">
      <c r="C7496" s="3"/>
      <c r="G7496" s="4"/>
    </row>
    <row r="7497" spans="3:7" ht="16.5">
      <c r="C7497" s="3"/>
      <c r="G7497" s="4"/>
    </row>
    <row r="7498" spans="3:7" ht="16.5">
      <c r="C7498" s="3"/>
      <c r="G7498" s="4"/>
    </row>
    <row r="7499" spans="3:7" ht="16.5">
      <c r="C7499" s="3"/>
      <c r="G7499" s="4"/>
    </row>
    <row r="7500" spans="3:7" ht="16.5">
      <c r="C7500" s="3"/>
      <c r="G7500" s="4"/>
    </row>
    <row r="7501" spans="3:7" ht="16.5">
      <c r="C7501" s="3"/>
      <c r="G7501" s="4"/>
    </row>
    <row r="7502" spans="3:7" ht="16.5">
      <c r="C7502" s="3"/>
      <c r="G7502" s="4"/>
    </row>
    <row r="7503" spans="3:7" ht="16.5">
      <c r="C7503" s="3"/>
      <c r="G7503" s="4"/>
    </row>
    <row r="7504" spans="3:7" ht="16.5">
      <c r="C7504" s="3"/>
      <c r="G7504" s="4"/>
    </row>
    <row r="7505" spans="3:7" ht="16.5">
      <c r="C7505" s="3"/>
      <c r="G7505" s="4"/>
    </row>
    <row r="7506" spans="3:7" ht="16.5">
      <c r="C7506" s="3"/>
      <c r="G7506" s="4"/>
    </row>
    <row r="7507" spans="3:7" ht="16.5">
      <c r="C7507" s="3"/>
      <c r="G7507" s="4"/>
    </row>
    <row r="7508" spans="3:7" ht="16.5">
      <c r="C7508" s="3"/>
      <c r="G7508" s="4"/>
    </row>
    <row r="7509" spans="3:7" ht="16.5">
      <c r="C7509" s="3"/>
      <c r="G7509" s="4"/>
    </row>
    <row r="7510" spans="3:7" ht="16.5">
      <c r="C7510" s="3"/>
      <c r="G7510" s="4"/>
    </row>
    <row r="7511" spans="3:7" ht="16.5">
      <c r="C7511" s="3"/>
      <c r="G7511" s="4"/>
    </row>
    <row r="7512" spans="3:7" ht="16.5">
      <c r="C7512" s="3"/>
      <c r="G7512" s="4"/>
    </row>
    <row r="7513" spans="3:7" ht="16.5">
      <c r="C7513" s="3"/>
      <c r="G7513" s="4"/>
    </row>
    <row r="7514" spans="3:7" ht="16.5">
      <c r="C7514" s="3"/>
      <c r="G7514" s="4"/>
    </row>
    <row r="7515" spans="3:7" ht="16.5">
      <c r="C7515" s="3"/>
      <c r="G7515" s="4"/>
    </row>
    <row r="7516" spans="3:7" ht="16.5">
      <c r="C7516" s="3"/>
      <c r="G7516" s="4"/>
    </row>
    <row r="7517" spans="3:7" ht="16.5">
      <c r="C7517" s="3"/>
      <c r="G7517" s="4"/>
    </row>
    <row r="7518" spans="3:7" ht="16.5">
      <c r="C7518" s="3"/>
      <c r="G7518" s="4"/>
    </row>
    <row r="7519" spans="3:7" ht="16.5">
      <c r="C7519" s="3"/>
      <c r="G7519" s="4"/>
    </row>
    <row r="7520" spans="3:7" ht="16.5">
      <c r="C7520" s="3"/>
      <c r="G7520" s="4"/>
    </row>
    <row r="7521" spans="3:7" ht="16.5">
      <c r="C7521" s="3"/>
      <c r="G7521" s="4"/>
    </row>
    <row r="7522" spans="3:7" ht="16.5">
      <c r="C7522" s="3"/>
      <c r="G7522" s="4"/>
    </row>
    <row r="7523" spans="3:7" ht="16.5">
      <c r="C7523" s="3"/>
      <c r="G7523" s="4"/>
    </row>
    <row r="7524" spans="3:7" ht="16.5">
      <c r="C7524" s="3"/>
      <c r="G7524" s="4"/>
    </row>
    <row r="7525" spans="3:7" ht="16.5">
      <c r="C7525" s="3"/>
      <c r="G7525" s="4"/>
    </row>
    <row r="7526" spans="3:7" ht="16.5">
      <c r="C7526" s="3"/>
      <c r="G7526" s="4"/>
    </row>
    <row r="7527" spans="3:7" ht="16.5">
      <c r="C7527" s="3"/>
      <c r="G7527" s="4"/>
    </row>
    <row r="7528" spans="3:7" ht="16.5">
      <c r="C7528" s="3"/>
      <c r="G7528" s="4"/>
    </row>
    <row r="7529" spans="3:7" ht="16.5">
      <c r="C7529" s="3"/>
      <c r="G7529" s="4"/>
    </row>
    <row r="7530" spans="3:7" ht="16.5">
      <c r="C7530" s="3"/>
      <c r="G7530" s="4"/>
    </row>
    <row r="7531" spans="3:7" ht="16.5">
      <c r="C7531" s="3"/>
      <c r="G7531" s="4"/>
    </row>
    <row r="7532" spans="3:7" ht="16.5">
      <c r="C7532" s="3"/>
      <c r="G7532" s="4"/>
    </row>
    <row r="7533" spans="3:7" ht="16.5">
      <c r="C7533" s="3"/>
      <c r="G7533" s="4"/>
    </row>
    <row r="7534" spans="3:7" ht="16.5">
      <c r="C7534" s="3"/>
      <c r="G7534" s="4"/>
    </row>
    <row r="7535" spans="3:7" ht="16.5">
      <c r="C7535" s="3"/>
      <c r="G7535" s="4"/>
    </row>
    <row r="7536" spans="3:7" ht="16.5">
      <c r="C7536" s="3"/>
      <c r="G7536" s="4"/>
    </row>
    <row r="7537" spans="3:7" ht="16.5">
      <c r="C7537" s="3"/>
      <c r="G7537" s="4"/>
    </row>
    <row r="7538" spans="3:7" ht="16.5">
      <c r="C7538" s="3"/>
      <c r="G7538" s="4"/>
    </row>
    <row r="7539" spans="3:7" ht="16.5">
      <c r="C7539" s="3"/>
      <c r="G7539" s="4"/>
    </row>
    <row r="7540" spans="3:7" ht="16.5">
      <c r="C7540" s="3"/>
      <c r="G7540" s="4"/>
    </row>
    <row r="7541" spans="3:7" ht="16.5">
      <c r="C7541" s="3"/>
      <c r="G7541" s="4"/>
    </row>
    <row r="7542" spans="3:7" ht="16.5">
      <c r="C7542" s="3"/>
      <c r="G7542" s="4"/>
    </row>
    <row r="7543" spans="3:7" ht="16.5">
      <c r="C7543" s="3"/>
      <c r="G7543" s="4"/>
    </row>
    <row r="7544" spans="3:7" ht="16.5">
      <c r="C7544" s="3"/>
      <c r="G7544" s="4"/>
    </row>
    <row r="7545" spans="3:7" ht="16.5">
      <c r="C7545" s="3"/>
      <c r="G7545" s="4"/>
    </row>
    <row r="7546" spans="3:7" ht="16.5">
      <c r="C7546" s="3"/>
      <c r="G7546" s="4"/>
    </row>
    <row r="7547" spans="3:7" ht="16.5">
      <c r="C7547" s="3"/>
      <c r="G7547" s="4"/>
    </row>
    <row r="7548" spans="3:7" ht="16.5">
      <c r="C7548" s="3"/>
      <c r="G7548" s="4"/>
    </row>
    <row r="7549" spans="3:7" ht="16.5">
      <c r="C7549" s="3"/>
      <c r="G7549" s="4"/>
    </row>
    <row r="7550" spans="3:7" ht="16.5">
      <c r="C7550" s="3"/>
      <c r="G7550" s="4"/>
    </row>
    <row r="7551" spans="3:7" ht="16.5">
      <c r="C7551" s="3"/>
      <c r="G7551" s="4"/>
    </row>
    <row r="7552" spans="3:7" ht="16.5">
      <c r="C7552" s="3"/>
      <c r="G7552" s="4"/>
    </row>
    <row r="7553" spans="3:7" ht="16.5">
      <c r="C7553" s="3"/>
      <c r="G7553" s="4"/>
    </row>
    <row r="7554" spans="3:7" ht="16.5">
      <c r="C7554" s="3"/>
      <c r="G7554" s="4"/>
    </row>
    <row r="7555" spans="3:7" ht="16.5">
      <c r="C7555" s="3"/>
      <c r="G7555" s="4"/>
    </row>
    <row r="7556" spans="3:7" ht="16.5">
      <c r="C7556" s="3"/>
      <c r="G7556" s="4"/>
    </row>
    <row r="7557" spans="3:7" ht="16.5">
      <c r="C7557" s="3"/>
      <c r="G7557" s="4"/>
    </row>
    <row r="7558" spans="3:7" ht="16.5">
      <c r="C7558" s="3"/>
      <c r="G7558" s="4"/>
    </row>
    <row r="7559" spans="3:7" ht="16.5">
      <c r="C7559" s="3"/>
      <c r="G7559" s="4"/>
    </row>
    <row r="7560" spans="3:7" ht="16.5">
      <c r="C7560" s="3"/>
      <c r="G7560" s="4"/>
    </row>
    <row r="7561" spans="3:7" ht="16.5">
      <c r="C7561" s="3"/>
      <c r="G7561" s="4"/>
    </row>
    <row r="7562" spans="3:7" ht="16.5">
      <c r="C7562" s="3"/>
      <c r="G7562" s="4"/>
    </row>
    <row r="7563" spans="3:7" ht="16.5">
      <c r="C7563" s="3"/>
      <c r="G7563" s="4"/>
    </row>
    <row r="7564" spans="3:7" ht="16.5">
      <c r="C7564" s="3"/>
      <c r="G7564" s="4"/>
    </row>
    <row r="7565" spans="3:7" ht="16.5">
      <c r="C7565" s="3"/>
      <c r="G7565" s="4"/>
    </row>
    <row r="7566" spans="3:7" ht="16.5">
      <c r="C7566" s="3"/>
      <c r="G7566" s="4"/>
    </row>
    <row r="7567" spans="3:7" ht="16.5">
      <c r="C7567" s="3"/>
      <c r="G7567" s="4"/>
    </row>
    <row r="7568" spans="3:7" ht="16.5">
      <c r="C7568" s="3"/>
      <c r="G7568" s="4"/>
    </row>
    <row r="7569" spans="3:7" ht="16.5">
      <c r="C7569" s="3"/>
      <c r="G7569" s="4"/>
    </row>
    <row r="7570" spans="3:7" ht="16.5">
      <c r="C7570" s="3"/>
      <c r="G7570" s="4"/>
    </row>
    <row r="7571" spans="3:7" ht="16.5">
      <c r="C7571" s="3"/>
      <c r="G7571" s="4"/>
    </row>
    <row r="7572" spans="3:7" ht="16.5">
      <c r="C7572" s="3"/>
      <c r="G7572" s="4"/>
    </row>
    <row r="7573" spans="3:7" ht="16.5">
      <c r="C7573" s="3"/>
      <c r="G7573" s="4"/>
    </row>
    <row r="7574" spans="3:7" ht="16.5">
      <c r="C7574" s="3"/>
      <c r="G7574" s="4"/>
    </row>
    <row r="7575" spans="3:7" ht="16.5">
      <c r="C7575" s="3"/>
      <c r="G7575" s="4"/>
    </row>
    <row r="7576" spans="3:7" ht="16.5">
      <c r="C7576" s="3"/>
      <c r="G7576" s="4"/>
    </row>
    <row r="7577" spans="3:7" ht="16.5">
      <c r="C7577" s="3"/>
      <c r="G7577" s="4"/>
    </row>
    <row r="7578" spans="3:7" ht="16.5">
      <c r="C7578" s="3"/>
      <c r="G7578" s="4"/>
    </row>
    <row r="7579" spans="3:7" ht="16.5">
      <c r="C7579" s="3"/>
      <c r="G7579" s="4"/>
    </row>
    <row r="7580" spans="3:7" ht="16.5">
      <c r="C7580" s="3"/>
      <c r="G7580" s="4"/>
    </row>
    <row r="7581" spans="3:7" ht="16.5">
      <c r="C7581" s="3"/>
      <c r="G7581" s="4"/>
    </row>
    <row r="7582" spans="3:7" ht="16.5">
      <c r="C7582" s="3"/>
      <c r="G7582" s="4"/>
    </row>
    <row r="7583" spans="3:7" ht="16.5">
      <c r="C7583" s="3"/>
      <c r="G7583" s="4"/>
    </row>
    <row r="7584" spans="3:7" ht="16.5">
      <c r="C7584" s="3"/>
      <c r="G7584" s="4"/>
    </row>
    <row r="7585" spans="3:7" ht="16.5">
      <c r="C7585" s="3"/>
      <c r="G7585" s="4"/>
    </row>
    <row r="7586" spans="3:7" ht="16.5">
      <c r="C7586" s="3"/>
      <c r="G7586" s="4"/>
    </row>
    <row r="7587" spans="3:7" ht="16.5">
      <c r="C7587" s="3"/>
      <c r="G7587" s="4"/>
    </row>
    <row r="7588" spans="3:7" ht="16.5">
      <c r="C7588" s="3"/>
      <c r="G7588" s="4"/>
    </row>
    <row r="7589" spans="3:7" ht="16.5">
      <c r="C7589" s="3"/>
      <c r="G7589" s="4"/>
    </row>
    <row r="7590" spans="3:7" ht="16.5">
      <c r="C7590" s="3"/>
      <c r="G7590" s="4"/>
    </row>
    <row r="7591" spans="3:7" ht="16.5">
      <c r="C7591" s="3"/>
      <c r="G7591" s="4"/>
    </row>
    <row r="7592" spans="3:7" ht="16.5">
      <c r="C7592" s="3"/>
      <c r="G7592" s="4"/>
    </row>
    <row r="7593" spans="3:7" ht="16.5">
      <c r="C7593" s="3"/>
      <c r="G7593" s="4"/>
    </row>
    <row r="7594" spans="3:7" ht="16.5">
      <c r="C7594" s="3"/>
      <c r="G7594" s="4"/>
    </row>
    <row r="7595" spans="3:7" ht="16.5">
      <c r="C7595" s="3"/>
      <c r="G7595" s="4"/>
    </row>
    <row r="7596" spans="3:7" ht="16.5">
      <c r="C7596" s="3"/>
      <c r="G7596" s="4"/>
    </row>
    <row r="7597" spans="3:7" ht="16.5">
      <c r="C7597" s="3"/>
      <c r="G7597" s="4"/>
    </row>
    <row r="7598" spans="3:7" ht="16.5">
      <c r="C7598" s="3"/>
      <c r="G7598" s="4"/>
    </row>
    <row r="7599" spans="3:7" ht="16.5">
      <c r="C7599" s="3"/>
      <c r="G7599" s="4"/>
    </row>
    <row r="7600" spans="3:7" ht="16.5">
      <c r="C7600" s="3"/>
      <c r="G7600" s="4"/>
    </row>
    <row r="7601" spans="3:7" ht="16.5">
      <c r="C7601" s="3"/>
      <c r="G7601" s="4"/>
    </row>
    <row r="7602" spans="3:7" ht="16.5">
      <c r="C7602" s="3"/>
      <c r="G7602" s="4"/>
    </row>
    <row r="7603" spans="3:7" ht="16.5">
      <c r="C7603" s="3"/>
      <c r="G7603" s="4"/>
    </row>
    <row r="7604" spans="3:7" ht="16.5">
      <c r="C7604" s="3"/>
      <c r="G7604" s="4"/>
    </row>
    <row r="7605" spans="3:7" ht="16.5">
      <c r="C7605" s="3"/>
      <c r="G7605" s="4"/>
    </row>
    <row r="7606" spans="3:7" ht="16.5">
      <c r="C7606" s="3"/>
      <c r="G7606" s="4"/>
    </row>
    <row r="7607" spans="3:7" ht="16.5">
      <c r="C7607" s="3"/>
      <c r="G7607" s="4"/>
    </row>
    <row r="7608" spans="3:7" ht="16.5">
      <c r="C7608" s="3"/>
      <c r="G7608" s="4"/>
    </row>
    <row r="7609" spans="3:7" ht="16.5">
      <c r="C7609" s="3"/>
      <c r="G7609" s="4"/>
    </row>
    <row r="7610" spans="3:7" ht="16.5">
      <c r="C7610" s="3"/>
      <c r="G7610" s="4"/>
    </row>
    <row r="7611" spans="3:7" ht="16.5">
      <c r="C7611" s="3"/>
      <c r="G7611" s="4"/>
    </row>
    <row r="7612" spans="3:7" ht="16.5">
      <c r="C7612" s="3"/>
      <c r="G7612" s="4"/>
    </row>
    <row r="7613" spans="3:7" ht="16.5">
      <c r="C7613" s="3"/>
      <c r="G7613" s="4"/>
    </row>
    <row r="7614" spans="3:7" ht="16.5">
      <c r="C7614" s="3"/>
      <c r="G7614" s="4"/>
    </row>
    <row r="7615" spans="3:7" ht="16.5">
      <c r="C7615" s="3"/>
      <c r="G7615" s="4"/>
    </row>
    <row r="7616" spans="3:7" ht="16.5">
      <c r="C7616" s="3"/>
      <c r="G7616" s="4"/>
    </row>
    <row r="7617" spans="3:7" ht="16.5">
      <c r="C7617" s="3"/>
      <c r="G7617" s="4"/>
    </row>
    <row r="7618" spans="3:7" ht="16.5">
      <c r="C7618" s="3"/>
      <c r="G7618" s="4"/>
    </row>
    <row r="7619" spans="3:7" ht="16.5">
      <c r="C7619" s="3"/>
      <c r="G7619" s="4"/>
    </row>
    <row r="7620" spans="3:7" ht="16.5">
      <c r="C7620" s="3"/>
      <c r="G7620" s="4"/>
    </row>
    <row r="7621" spans="3:7" ht="16.5">
      <c r="C7621" s="3"/>
      <c r="G7621" s="4"/>
    </row>
    <row r="7622" spans="3:7" ht="16.5">
      <c r="C7622" s="3"/>
      <c r="G7622" s="4"/>
    </row>
    <row r="7623" spans="3:7" ht="16.5">
      <c r="C7623" s="3"/>
      <c r="G7623" s="4"/>
    </row>
    <row r="7624" spans="3:7" ht="16.5">
      <c r="C7624" s="3"/>
      <c r="G7624" s="4"/>
    </row>
    <row r="7625" spans="3:7" ht="16.5">
      <c r="C7625" s="3"/>
      <c r="G7625" s="4"/>
    </row>
    <row r="7626" spans="3:7" ht="16.5">
      <c r="C7626" s="3"/>
      <c r="G7626" s="4"/>
    </row>
    <row r="7627" spans="3:7" ht="16.5">
      <c r="C7627" s="3"/>
      <c r="G7627" s="4"/>
    </row>
    <row r="7628" spans="3:7" ht="16.5">
      <c r="C7628" s="3"/>
      <c r="G7628" s="4"/>
    </row>
    <row r="7629" spans="3:7" ht="16.5">
      <c r="C7629" s="3"/>
      <c r="G7629" s="4"/>
    </row>
    <row r="7630" spans="3:7" ht="16.5">
      <c r="C7630" s="3"/>
      <c r="G7630" s="4"/>
    </row>
    <row r="7631" spans="3:7" ht="16.5">
      <c r="C7631" s="3"/>
      <c r="G7631" s="4"/>
    </row>
    <row r="7632" spans="3:7" ht="16.5">
      <c r="C7632" s="3"/>
      <c r="G7632" s="4"/>
    </row>
    <row r="7633" spans="3:7" ht="16.5">
      <c r="C7633" s="3"/>
      <c r="G7633" s="4"/>
    </row>
    <row r="7634" spans="3:7" ht="16.5">
      <c r="C7634" s="3"/>
      <c r="G7634" s="4"/>
    </row>
    <row r="7635" spans="3:7" ht="16.5">
      <c r="C7635" s="3"/>
      <c r="G7635" s="4"/>
    </row>
    <row r="7636" spans="3:7" ht="16.5">
      <c r="C7636" s="3"/>
      <c r="G7636" s="4"/>
    </row>
    <row r="7637" spans="3:7" ht="16.5">
      <c r="C7637" s="3"/>
      <c r="G7637" s="4"/>
    </row>
    <row r="7638" spans="3:7" ht="16.5">
      <c r="C7638" s="3"/>
      <c r="G7638" s="4"/>
    </row>
    <row r="7639" spans="3:7" ht="16.5">
      <c r="C7639" s="3"/>
      <c r="G7639" s="4"/>
    </row>
    <row r="7640" spans="3:7" ht="16.5">
      <c r="C7640" s="3"/>
      <c r="G7640" s="4"/>
    </row>
    <row r="7641" spans="3:7" ht="16.5">
      <c r="C7641" s="3"/>
      <c r="G7641" s="4"/>
    </row>
    <row r="7642" spans="3:7" ht="16.5">
      <c r="C7642" s="3"/>
      <c r="G7642" s="4"/>
    </row>
    <row r="7643" spans="3:7" ht="16.5">
      <c r="C7643" s="3"/>
      <c r="G7643" s="4"/>
    </row>
    <row r="7644" spans="3:7" ht="16.5">
      <c r="C7644" s="3"/>
      <c r="G7644" s="4"/>
    </row>
    <row r="7645" spans="3:7" ht="16.5">
      <c r="C7645" s="3"/>
      <c r="G7645" s="4"/>
    </row>
    <row r="7646" spans="3:7" ht="16.5">
      <c r="C7646" s="3"/>
      <c r="G7646" s="4"/>
    </row>
    <row r="7647" spans="3:7" ht="16.5">
      <c r="C7647" s="3"/>
      <c r="G7647" s="4"/>
    </row>
    <row r="7648" spans="3:7" ht="16.5">
      <c r="C7648" s="3"/>
      <c r="G7648" s="4"/>
    </row>
    <row r="7649" spans="3:7" ht="16.5">
      <c r="C7649" s="3"/>
      <c r="G7649" s="4"/>
    </row>
    <row r="7650" spans="3:7" ht="16.5">
      <c r="C7650" s="3"/>
      <c r="G7650" s="4"/>
    </row>
    <row r="7651" spans="3:7" ht="16.5">
      <c r="C7651" s="3"/>
      <c r="G7651" s="4"/>
    </row>
    <row r="7652" spans="3:7" ht="16.5">
      <c r="C7652" s="3"/>
      <c r="G7652" s="4"/>
    </row>
    <row r="7653" spans="3:7" ht="16.5">
      <c r="C7653" s="3"/>
      <c r="G7653" s="4"/>
    </row>
    <row r="7654" spans="3:7" ht="16.5">
      <c r="C7654" s="3"/>
      <c r="G7654" s="4"/>
    </row>
    <row r="7655" spans="3:7" ht="16.5">
      <c r="C7655" s="3"/>
      <c r="G7655" s="4"/>
    </row>
    <row r="7656" spans="3:7" ht="16.5">
      <c r="C7656" s="3"/>
      <c r="G7656" s="4"/>
    </row>
    <row r="7657" spans="3:7" ht="16.5">
      <c r="C7657" s="3"/>
      <c r="G7657" s="4"/>
    </row>
    <row r="7658" spans="3:7" ht="16.5">
      <c r="C7658" s="3"/>
      <c r="G7658" s="4"/>
    </row>
    <row r="7659" spans="3:7" ht="16.5">
      <c r="C7659" s="3"/>
      <c r="G7659" s="4"/>
    </row>
    <row r="7660" spans="3:7" ht="16.5">
      <c r="C7660" s="3"/>
      <c r="G7660" s="4"/>
    </row>
    <row r="7661" spans="3:7" ht="16.5">
      <c r="C7661" s="3"/>
      <c r="G7661" s="4"/>
    </row>
    <row r="7662" spans="3:7" ht="16.5">
      <c r="C7662" s="3"/>
      <c r="G7662" s="4"/>
    </row>
    <row r="7663" spans="3:7" ht="16.5">
      <c r="C7663" s="3"/>
      <c r="G7663" s="4"/>
    </row>
    <row r="7664" spans="3:7" ht="16.5">
      <c r="C7664" s="3"/>
      <c r="G7664" s="4"/>
    </row>
    <row r="7665" spans="3:7" ht="16.5">
      <c r="C7665" s="3"/>
      <c r="G7665" s="4"/>
    </row>
    <row r="7666" spans="3:7" ht="16.5">
      <c r="C7666" s="3"/>
      <c r="G7666" s="4"/>
    </row>
    <row r="7667" spans="3:7" ht="16.5">
      <c r="C7667" s="3"/>
      <c r="G7667" s="4"/>
    </row>
    <row r="7668" spans="3:7" ht="16.5">
      <c r="C7668" s="3"/>
      <c r="G7668" s="4"/>
    </row>
    <row r="7669" spans="3:7" ht="16.5">
      <c r="C7669" s="3"/>
      <c r="G7669" s="4"/>
    </row>
    <row r="7670" spans="3:7" ht="16.5">
      <c r="C7670" s="3"/>
      <c r="G7670" s="4"/>
    </row>
    <row r="7671" spans="3:7" ht="16.5">
      <c r="C7671" s="3"/>
      <c r="G7671" s="4"/>
    </row>
    <row r="7672" spans="3:7" ht="16.5">
      <c r="C7672" s="3"/>
      <c r="G7672" s="4"/>
    </row>
    <row r="7673" spans="3:7" ht="16.5">
      <c r="C7673" s="3"/>
      <c r="G7673" s="4"/>
    </row>
    <row r="7674" spans="3:7" ht="16.5">
      <c r="C7674" s="3"/>
      <c r="G7674" s="4"/>
    </row>
    <row r="7675" spans="3:7" ht="16.5">
      <c r="C7675" s="3"/>
      <c r="G7675" s="4"/>
    </row>
    <row r="7676" spans="3:7" ht="16.5">
      <c r="C7676" s="3"/>
      <c r="G7676" s="4"/>
    </row>
    <row r="7677" spans="3:7" ht="16.5">
      <c r="C7677" s="3"/>
      <c r="G7677" s="4"/>
    </row>
    <row r="7678" spans="3:7" ht="16.5">
      <c r="C7678" s="3"/>
      <c r="G7678" s="4"/>
    </row>
    <row r="7679" spans="3:7" ht="16.5">
      <c r="C7679" s="3"/>
      <c r="G7679" s="4"/>
    </row>
    <row r="7680" spans="3:7" ht="16.5">
      <c r="C7680" s="3"/>
      <c r="G7680" s="4"/>
    </row>
    <row r="7681" spans="3:7" ht="16.5">
      <c r="C7681" s="3"/>
      <c r="G7681" s="4"/>
    </row>
    <row r="7682" spans="3:7" ht="16.5">
      <c r="C7682" s="3"/>
      <c r="G7682" s="4"/>
    </row>
    <row r="7683" spans="3:7" ht="16.5">
      <c r="C7683" s="3"/>
      <c r="G7683" s="4"/>
    </row>
    <row r="7684" spans="3:7" ht="16.5">
      <c r="C7684" s="3"/>
      <c r="G7684" s="4"/>
    </row>
    <row r="7685" spans="3:7" ht="16.5">
      <c r="C7685" s="3"/>
      <c r="G7685" s="4"/>
    </row>
    <row r="7686" spans="3:7" ht="16.5">
      <c r="C7686" s="3"/>
      <c r="G7686" s="4"/>
    </row>
    <row r="7687" spans="3:7" ht="16.5">
      <c r="C7687" s="3"/>
      <c r="G7687" s="4"/>
    </row>
    <row r="7688" spans="3:7" ht="16.5">
      <c r="C7688" s="3"/>
      <c r="G7688" s="4"/>
    </row>
    <row r="7689" spans="3:7" ht="16.5">
      <c r="C7689" s="3"/>
      <c r="G7689" s="4"/>
    </row>
    <row r="7690" spans="3:7" ht="16.5">
      <c r="C7690" s="3"/>
      <c r="G7690" s="4"/>
    </row>
    <row r="7691" spans="3:7" ht="16.5">
      <c r="C7691" s="3"/>
      <c r="G7691" s="4"/>
    </row>
    <row r="7692" spans="3:7" ht="16.5">
      <c r="C7692" s="3"/>
      <c r="G7692" s="4"/>
    </row>
    <row r="7693" spans="3:7" ht="16.5">
      <c r="C7693" s="3"/>
      <c r="G7693" s="4"/>
    </row>
    <row r="7694" spans="3:7" ht="16.5">
      <c r="C7694" s="3"/>
      <c r="G7694" s="4"/>
    </row>
    <row r="7695" spans="3:7" ht="16.5">
      <c r="C7695" s="3"/>
      <c r="G7695" s="4"/>
    </row>
    <row r="7696" spans="3:7" ht="16.5">
      <c r="C7696" s="3"/>
      <c r="G7696" s="4"/>
    </row>
    <row r="7697" spans="3:7" ht="16.5">
      <c r="C7697" s="3"/>
      <c r="G7697" s="4"/>
    </row>
    <row r="7698" spans="3:7" ht="16.5">
      <c r="C7698" s="3"/>
      <c r="G7698" s="4"/>
    </row>
    <row r="7699" spans="3:7" ht="16.5">
      <c r="C7699" s="3"/>
      <c r="G7699" s="4"/>
    </row>
    <row r="7700" spans="3:7" ht="16.5">
      <c r="C7700" s="3"/>
      <c r="G7700" s="4"/>
    </row>
    <row r="7701" spans="3:7" ht="16.5">
      <c r="C7701" s="3"/>
      <c r="G7701" s="4"/>
    </row>
    <row r="7702" spans="3:7" ht="16.5">
      <c r="C7702" s="3"/>
      <c r="G7702" s="4"/>
    </row>
    <row r="7703" spans="3:7" ht="16.5">
      <c r="C7703" s="3"/>
      <c r="G7703" s="4"/>
    </row>
    <row r="7704" spans="3:7" ht="16.5">
      <c r="C7704" s="3"/>
      <c r="G7704" s="4"/>
    </row>
    <row r="7705" spans="3:7" ht="16.5">
      <c r="C7705" s="3"/>
      <c r="G7705" s="4"/>
    </row>
    <row r="7706" spans="3:7" ht="16.5">
      <c r="C7706" s="3"/>
      <c r="G7706" s="4"/>
    </row>
    <row r="7707" spans="3:7" ht="16.5">
      <c r="C7707" s="3"/>
      <c r="G7707" s="4"/>
    </row>
    <row r="7708" spans="3:7" ht="16.5">
      <c r="C7708" s="3"/>
      <c r="G7708" s="4"/>
    </row>
    <row r="7709" spans="3:7" ht="16.5">
      <c r="C7709" s="3"/>
      <c r="G7709" s="4"/>
    </row>
    <row r="7710" spans="3:7" ht="16.5">
      <c r="C7710" s="3"/>
      <c r="G7710" s="4"/>
    </row>
    <row r="7711" spans="3:7" ht="16.5">
      <c r="C7711" s="3"/>
      <c r="G7711" s="4"/>
    </row>
    <row r="7712" spans="3:7" ht="16.5">
      <c r="C7712" s="3"/>
      <c r="G7712" s="4"/>
    </row>
    <row r="7713" spans="3:7" ht="16.5">
      <c r="C7713" s="3"/>
      <c r="G7713" s="4"/>
    </row>
    <row r="7714" spans="3:7" ht="16.5">
      <c r="C7714" s="3"/>
      <c r="G7714" s="4"/>
    </row>
    <row r="7715" spans="3:7" ht="16.5">
      <c r="C7715" s="3"/>
      <c r="G7715" s="4"/>
    </row>
    <row r="7716" spans="3:7" ht="16.5">
      <c r="C7716" s="3"/>
      <c r="G7716" s="4"/>
    </row>
    <row r="7717" spans="3:7" ht="16.5">
      <c r="C7717" s="3"/>
      <c r="G7717" s="4"/>
    </row>
    <row r="7718" spans="3:7" ht="16.5">
      <c r="C7718" s="3"/>
      <c r="G7718" s="4"/>
    </row>
    <row r="7719" spans="3:7" ht="16.5">
      <c r="C7719" s="3"/>
      <c r="G7719" s="4"/>
    </row>
    <row r="7720" spans="3:7" ht="16.5">
      <c r="C7720" s="3"/>
      <c r="G7720" s="4"/>
    </row>
    <row r="7721" spans="3:7" ht="16.5">
      <c r="C7721" s="3"/>
      <c r="G7721" s="4"/>
    </row>
    <row r="7722" spans="3:7" ht="16.5">
      <c r="C7722" s="3"/>
      <c r="G7722" s="4"/>
    </row>
    <row r="7723" spans="3:7" ht="16.5">
      <c r="C7723" s="3"/>
      <c r="G7723" s="4"/>
    </row>
    <row r="7724" spans="3:7" ht="16.5">
      <c r="C7724" s="3"/>
      <c r="G7724" s="4"/>
    </row>
    <row r="7725" spans="3:7" ht="16.5">
      <c r="C7725" s="3"/>
      <c r="G7725" s="4"/>
    </row>
    <row r="7726" spans="3:7" ht="16.5">
      <c r="C7726" s="3"/>
      <c r="G7726" s="4"/>
    </row>
    <row r="7727" spans="3:7" ht="16.5">
      <c r="C7727" s="3"/>
      <c r="G7727" s="4"/>
    </row>
    <row r="7728" spans="3:7" ht="16.5">
      <c r="C7728" s="3"/>
      <c r="G7728" s="4"/>
    </row>
    <row r="7729" spans="3:7" ht="16.5">
      <c r="C7729" s="3"/>
      <c r="G7729" s="4"/>
    </row>
    <row r="7730" spans="3:7" ht="16.5">
      <c r="C7730" s="3"/>
      <c r="G7730" s="4"/>
    </row>
    <row r="7731" spans="3:7" ht="16.5">
      <c r="C7731" s="3"/>
      <c r="G7731" s="4"/>
    </row>
    <row r="7732" spans="3:7" ht="16.5">
      <c r="C7732" s="3"/>
      <c r="G7732" s="4"/>
    </row>
    <row r="7733" spans="3:7" ht="16.5">
      <c r="C7733" s="3"/>
      <c r="G7733" s="4"/>
    </row>
    <row r="7734" spans="3:7" ht="16.5">
      <c r="C7734" s="3"/>
      <c r="G7734" s="4"/>
    </row>
    <row r="7735" spans="3:7" ht="16.5">
      <c r="C7735" s="3"/>
      <c r="G7735" s="4"/>
    </row>
    <row r="7736" spans="3:7" ht="16.5">
      <c r="C7736" s="3"/>
      <c r="G7736" s="4"/>
    </row>
    <row r="7737" spans="3:7" ht="16.5">
      <c r="C7737" s="3"/>
      <c r="G7737" s="4"/>
    </row>
    <row r="7738" spans="3:7" ht="16.5">
      <c r="C7738" s="3"/>
      <c r="G7738" s="4"/>
    </row>
    <row r="7739" spans="3:7" ht="16.5">
      <c r="C7739" s="3"/>
      <c r="G7739" s="4"/>
    </row>
    <row r="7740" spans="3:7" ht="16.5">
      <c r="C7740" s="3"/>
      <c r="G7740" s="4"/>
    </row>
    <row r="7741" spans="3:7" ht="16.5">
      <c r="C7741" s="3"/>
      <c r="G7741" s="4"/>
    </row>
    <row r="7742" spans="3:7" ht="16.5">
      <c r="C7742" s="3"/>
      <c r="G7742" s="4"/>
    </row>
    <row r="7743" spans="3:7" ht="16.5">
      <c r="C7743" s="3"/>
      <c r="G7743" s="4"/>
    </row>
    <row r="7744" spans="3:7" ht="16.5">
      <c r="C7744" s="3"/>
      <c r="G7744" s="4"/>
    </row>
    <row r="7745" spans="3:7" ht="16.5">
      <c r="C7745" s="3"/>
      <c r="G7745" s="4"/>
    </row>
    <row r="7746" spans="3:7" ht="16.5">
      <c r="C7746" s="3"/>
      <c r="G7746" s="4"/>
    </row>
    <row r="7747" spans="3:7" ht="16.5">
      <c r="C7747" s="3"/>
      <c r="G7747" s="4"/>
    </row>
    <row r="7748" spans="3:7" ht="16.5">
      <c r="C7748" s="3"/>
      <c r="G7748" s="4"/>
    </row>
    <row r="7749" spans="3:7" ht="16.5">
      <c r="C7749" s="3"/>
      <c r="G7749" s="4"/>
    </row>
    <row r="7750" spans="3:7" ht="16.5">
      <c r="C7750" s="3"/>
      <c r="G7750" s="4"/>
    </row>
    <row r="7751" spans="3:7" ht="16.5">
      <c r="C7751" s="3"/>
      <c r="G7751" s="4"/>
    </row>
    <row r="7752" spans="3:7" ht="16.5">
      <c r="C7752" s="3"/>
      <c r="G7752" s="4"/>
    </row>
    <row r="7753" spans="3:7" ht="16.5">
      <c r="C7753" s="3"/>
      <c r="G7753" s="4"/>
    </row>
    <row r="7754" spans="3:7" ht="16.5">
      <c r="C7754" s="3"/>
      <c r="G7754" s="4"/>
    </row>
    <row r="7755" spans="3:7" ht="16.5">
      <c r="C7755" s="3"/>
      <c r="G7755" s="4"/>
    </row>
    <row r="7756" spans="3:7" ht="16.5">
      <c r="C7756" s="3"/>
      <c r="G7756" s="4"/>
    </row>
    <row r="7757" spans="3:7" ht="16.5">
      <c r="C7757" s="3"/>
      <c r="G7757" s="4"/>
    </row>
    <row r="7758" spans="3:7" ht="16.5">
      <c r="C7758" s="3"/>
      <c r="G7758" s="4"/>
    </row>
    <row r="7759" spans="3:7" ht="16.5">
      <c r="C7759" s="3"/>
      <c r="G7759" s="4"/>
    </row>
    <row r="7760" spans="3:7" ht="16.5">
      <c r="C7760" s="3"/>
      <c r="G7760" s="4"/>
    </row>
    <row r="7761" spans="3:7" ht="16.5">
      <c r="C7761" s="3"/>
      <c r="G7761" s="4"/>
    </row>
    <row r="7762" spans="3:7" ht="16.5">
      <c r="C7762" s="3"/>
      <c r="G7762" s="4"/>
    </row>
    <row r="7763" spans="3:7" ht="16.5">
      <c r="C7763" s="3"/>
      <c r="G7763" s="4"/>
    </row>
    <row r="7764" spans="3:7" ht="16.5">
      <c r="C7764" s="3"/>
      <c r="G7764" s="4"/>
    </row>
    <row r="7765" spans="3:7" ht="16.5">
      <c r="C7765" s="3"/>
      <c r="G7765" s="4"/>
    </row>
    <row r="7766" spans="3:7" ht="16.5">
      <c r="C7766" s="3"/>
      <c r="G7766" s="4"/>
    </row>
    <row r="7767" spans="3:7" ht="16.5">
      <c r="C7767" s="3"/>
      <c r="G7767" s="4"/>
    </row>
    <row r="7768" spans="3:7" ht="16.5">
      <c r="C7768" s="3"/>
      <c r="G7768" s="4"/>
    </row>
    <row r="7769" spans="3:7" ht="16.5">
      <c r="C7769" s="3"/>
      <c r="G7769" s="4"/>
    </row>
    <row r="7770" spans="3:7" ht="16.5">
      <c r="C7770" s="3"/>
      <c r="G7770" s="4"/>
    </row>
    <row r="7771" spans="3:7" ht="16.5">
      <c r="C7771" s="3"/>
      <c r="G7771" s="4"/>
    </row>
    <row r="7772" spans="3:7" ht="16.5">
      <c r="C7772" s="3"/>
      <c r="G7772" s="4"/>
    </row>
    <row r="7773" spans="3:7" ht="16.5">
      <c r="C7773" s="3"/>
      <c r="G7773" s="4"/>
    </row>
    <row r="7774" spans="3:7" ht="16.5">
      <c r="C7774" s="3"/>
      <c r="G7774" s="4"/>
    </row>
    <row r="7775" spans="3:7" ht="16.5">
      <c r="C7775" s="3"/>
      <c r="G7775" s="4"/>
    </row>
    <row r="7776" spans="3:7" ht="16.5">
      <c r="C7776" s="3"/>
      <c r="G7776" s="4"/>
    </row>
    <row r="7777" spans="3:7" ht="16.5">
      <c r="C7777" s="3"/>
      <c r="G7777" s="4"/>
    </row>
    <row r="7778" spans="3:7" ht="16.5">
      <c r="C7778" s="3"/>
      <c r="G7778" s="4"/>
    </row>
    <row r="7779" spans="3:7" ht="16.5">
      <c r="C7779" s="3"/>
      <c r="G7779" s="4"/>
    </row>
    <row r="7780" spans="3:7" ht="16.5">
      <c r="C7780" s="3"/>
      <c r="G7780" s="4"/>
    </row>
    <row r="7781" spans="3:7" ht="16.5">
      <c r="C7781" s="3"/>
      <c r="G7781" s="4"/>
    </row>
    <row r="7782" spans="3:7" ht="16.5">
      <c r="C7782" s="3"/>
      <c r="G7782" s="4"/>
    </row>
    <row r="7783" spans="3:7" ht="16.5">
      <c r="C7783" s="3"/>
      <c r="G7783" s="4"/>
    </row>
    <row r="7784" spans="3:7" ht="16.5">
      <c r="C7784" s="3"/>
      <c r="G7784" s="4"/>
    </row>
    <row r="7785" spans="3:7" ht="16.5">
      <c r="C7785" s="3"/>
      <c r="G7785" s="4"/>
    </row>
    <row r="7786" spans="3:7" ht="16.5">
      <c r="C7786" s="3"/>
      <c r="G7786" s="4"/>
    </row>
    <row r="7787" spans="3:7" ht="16.5">
      <c r="C7787" s="3"/>
      <c r="G7787" s="4"/>
    </row>
    <row r="7788" spans="3:7" ht="16.5">
      <c r="C7788" s="3"/>
      <c r="G7788" s="4"/>
    </row>
    <row r="7789" spans="3:7" ht="16.5">
      <c r="C7789" s="3"/>
      <c r="G7789" s="4"/>
    </row>
    <row r="7790" spans="3:7" ht="16.5">
      <c r="C7790" s="3"/>
      <c r="G7790" s="4"/>
    </row>
    <row r="7791" spans="3:7" ht="16.5">
      <c r="C7791" s="3"/>
      <c r="G7791" s="4"/>
    </row>
    <row r="7792" spans="3:7" ht="16.5">
      <c r="C7792" s="3"/>
      <c r="G7792" s="4"/>
    </row>
    <row r="7793" spans="3:7" ht="16.5">
      <c r="C7793" s="3"/>
      <c r="G7793" s="4"/>
    </row>
    <row r="7794" spans="3:7" ht="16.5">
      <c r="C7794" s="3"/>
      <c r="G7794" s="4"/>
    </row>
    <row r="7795" spans="3:7" ht="16.5">
      <c r="C7795" s="3"/>
      <c r="G7795" s="4"/>
    </row>
    <row r="7796" spans="3:7" ht="16.5">
      <c r="C7796" s="3"/>
      <c r="G7796" s="4"/>
    </row>
    <row r="7797" spans="3:7" ht="16.5">
      <c r="C7797" s="3"/>
      <c r="G7797" s="4"/>
    </row>
    <row r="7798" spans="3:7" ht="16.5">
      <c r="C7798" s="3"/>
      <c r="G7798" s="4"/>
    </row>
    <row r="7799" spans="3:7" ht="16.5">
      <c r="C7799" s="3"/>
      <c r="G7799" s="4"/>
    </row>
    <row r="7800" spans="3:7" ht="16.5">
      <c r="C7800" s="3"/>
      <c r="G7800" s="4"/>
    </row>
    <row r="7801" spans="3:7" ht="16.5">
      <c r="C7801" s="3"/>
      <c r="G7801" s="4"/>
    </row>
    <row r="7802" spans="3:7" ht="16.5">
      <c r="C7802" s="3"/>
      <c r="G7802" s="4"/>
    </row>
    <row r="7803" spans="3:7" ht="16.5">
      <c r="C7803" s="3"/>
      <c r="G7803" s="4"/>
    </row>
    <row r="7804" spans="3:7" ht="16.5">
      <c r="C7804" s="3"/>
      <c r="G7804" s="4"/>
    </row>
    <row r="7805" spans="3:7" ht="16.5">
      <c r="C7805" s="3"/>
      <c r="G7805" s="4"/>
    </row>
    <row r="7806" spans="3:7" ht="16.5">
      <c r="C7806" s="3"/>
      <c r="G7806" s="4"/>
    </row>
    <row r="7807" spans="3:7" ht="16.5">
      <c r="C7807" s="3"/>
      <c r="G7807" s="4"/>
    </row>
    <row r="7808" spans="3:7" ht="16.5">
      <c r="C7808" s="3"/>
      <c r="G7808" s="4"/>
    </row>
    <row r="7809" spans="3:7" ht="16.5">
      <c r="C7809" s="3"/>
      <c r="G7809" s="4"/>
    </row>
    <row r="7810" spans="3:7" ht="16.5">
      <c r="C7810" s="3"/>
      <c r="G7810" s="4"/>
    </row>
    <row r="7811" spans="3:7" ht="16.5">
      <c r="C7811" s="3"/>
      <c r="G7811" s="4"/>
    </row>
    <row r="7812" spans="3:7" ht="16.5">
      <c r="C7812" s="3"/>
      <c r="G7812" s="4"/>
    </row>
    <row r="7813" spans="3:7" ht="16.5">
      <c r="C7813" s="3"/>
      <c r="G7813" s="4"/>
    </row>
    <row r="7814" spans="3:7" ht="16.5">
      <c r="C7814" s="3"/>
      <c r="G7814" s="4"/>
    </row>
    <row r="7815" spans="3:7" ht="16.5">
      <c r="C7815" s="3"/>
      <c r="G7815" s="4"/>
    </row>
    <row r="7816" spans="3:7" ht="16.5">
      <c r="C7816" s="3"/>
      <c r="G7816" s="4"/>
    </row>
    <row r="7817" spans="3:7" ht="16.5">
      <c r="C7817" s="3"/>
      <c r="G7817" s="4"/>
    </row>
    <row r="7818" spans="3:7" ht="16.5">
      <c r="C7818" s="3"/>
      <c r="G7818" s="4"/>
    </row>
    <row r="7819" spans="3:7" ht="16.5">
      <c r="C7819" s="3"/>
      <c r="G7819" s="4"/>
    </row>
    <row r="7820" spans="3:7" ht="16.5">
      <c r="C7820" s="3"/>
      <c r="G7820" s="4"/>
    </row>
    <row r="7821" spans="3:7" ht="16.5">
      <c r="C7821" s="3"/>
      <c r="G7821" s="4"/>
    </row>
    <row r="7822" spans="3:7" ht="16.5">
      <c r="C7822" s="3"/>
      <c r="G7822" s="4"/>
    </row>
    <row r="7823" spans="3:7" ht="16.5">
      <c r="C7823" s="3"/>
      <c r="G7823" s="4"/>
    </row>
    <row r="7824" spans="3:7" ht="16.5">
      <c r="C7824" s="3"/>
      <c r="G7824" s="4"/>
    </row>
    <row r="7825" spans="3:7" ht="16.5">
      <c r="C7825" s="3"/>
      <c r="G7825" s="4"/>
    </row>
    <row r="7826" spans="3:7" ht="16.5">
      <c r="C7826" s="3"/>
      <c r="G7826" s="4"/>
    </row>
    <row r="7827" spans="3:7" ht="16.5">
      <c r="C7827" s="3"/>
      <c r="G7827" s="4"/>
    </row>
    <row r="7828" spans="3:7" ht="16.5">
      <c r="C7828" s="3"/>
      <c r="G7828" s="4"/>
    </row>
    <row r="7829" spans="3:7" ht="16.5">
      <c r="C7829" s="3"/>
      <c r="G7829" s="4"/>
    </row>
    <row r="7830" spans="3:7" ht="16.5">
      <c r="C7830" s="3"/>
      <c r="G7830" s="4"/>
    </row>
    <row r="7831" spans="3:7" ht="16.5">
      <c r="C7831" s="3"/>
      <c r="G7831" s="4"/>
    </row>
    <row r="7832" spans="3:7" ht="16.5">
      <c r="C7832" s="3"/>
      <c r="G7832" s="4"/>
    </row>
    <row r="7833" spans="3:7" ht="16.5">
      <c r="C7833" s="3"/>
      <c r="G7833" s="4"/>
    </row>
    <row r="7834" spans="3:7" ht="16.5">
      <c r="C7834" s="3"/>
      <c r="G7834" s="4"/>
    </row>
    <row r="7835" spans="3:7" ht="16.5">
      <c r="C7835" s="3"/>
      <c r="G7835" s="4"/>
    </row>
    <row r="7836" spans="3:7" ht="16.5">
      <c r="C7836" s="3"/>
      <c r="G7836" s="4"/>
    </row>
    <row r="7837" spans="3:7" ht="16.5">
      <c r="C7837" s="3"/>
      <c r="G7837" s="4"/>
    </row>
    <row r="7838" spans="3:7" ht="16.5">
      <c r="C7838" s="3"/>
      <c r="G7838" s="4"/>
    </row>
    <row r="7839" spans="3:7" ht="16.5">
      <c r="C7839" s="3"/>
      <c r="G7839" s="4"/>
    </row>
    <row r="7840" spans="3:7" ht="16.5">
      <c r="C7840" s="3"/>
      <c r="G7840" s="4"/>
    </row>
    <row r="7841" spans="3:7" ht="16.5">
      <c r="C7841" s="3"/>
      <c r="G7841" s="4"/>
    </row>
    <row r="7842" spans="3:7" ht="16.5">
      <c r="C7842" s="3"/>
      <c r="G7842" s="4"/>
    </row>
    <row r="7843" spans="3:7" ht="16.5">
      <c r="C7843" s="3"/>
      <c r="G7843" s="4"/>
    </row>
    <row r="7844" spans="3:7" ht="16.5">
      <c r="C7844" s="3"/>
      <c r="G7844" s="4"/>
    </row>
    <row r="7845" spans="3:7" ht="16.5">
      <c r="C7845" s="3"/>
      <c r="G7845" s="4"/>
    </row>
    <row r="7846" spans="3:7" ht="16.5">
      <c r="C7846" s="3"/>
      <c r="G7846" s="4"/>
    </row>
    <row r="7847" spans="3:7" ht="16.5">
      <c r="C7847" s="3"/>
      <c r="G7847" s="4"/>
    </row>
    <row r="7848" spans="3:7" ht="16.5">
      <c r="C7848" s="3"/>
      <c r="G7848" s="4"/>
    </row>
    <row r="7849" spans="3:7" ht="16.5">
      <c r="C7849" s="3"/>
      <c r="G7849" s="4"/>
    </row>
    <row r="7850" spans="3:7" ht="16.5">
      <c r="C7850" s="3"/>
      <c r="G7850" s="4"/>
    </row>
    <row r="7851" spans="3:7" ht="16.5">
      <c r="C7851" s="3"/>
      <c r="G7851" s="4"/>
    </row>
    <row r="7852" spans="3:7" ht="16.5">
      <c r="C7852" s="3"/>
      <c r="G7852" s="4"/>
    </row>
    <row r="7853" spans="3:7" ht="16.5">
      <c r="C7853" s="3"/>
      <c r="G7853" s="4"/>
    </row>
    <row r="7854" spans="3:7" ht="16.5">
      <c r="C7854" s="3"/>
      <c r="G7854" s="4"/>
    </row>
    <row r="7855" spans="3:7" ht="16.5">
      <c r="C7855" s="3"/>
      <c r="G7855" s="4"/>
    </row>
    <row r="7856" spans="3:7" ht="16.5">
      <c r="C7856" s="3"/>
      <c r="G7856" s="4"/>
    </row>
    <row r="7857" spans="3:7" ht="16.5">
      <c r="C7857" s="3"/>
      <c r="G7857" s="4"/>
    </row>
    <row r="7858" spans="3:7" ht="16.5">
      <c r="C7858" s="3"/>
      <c r="G7858" s="4"/>
    </row>
    <row r="7859" spans="3:7" ht="16.5">
      <c r="C7859" s="3"/>
      <c r="G7859" s="4"/>
    </row>
    <row r="7860" spans="3:7" ht="16.5">
      <c r="C7860" s="3"/>
      <c r="G7860" s="4"/>
    </row>
    <row r="7861" spans="3:7" ht="16.5">
      <c r="C7861" s="3"/>
      <c r="G7861" s="4"/>
    </row>
    <row r="7862" spans="3:7" ht="16.5">
      <c r="C7862" s="3"/>
      <c r="G7862" s="4"/>
    </row>
    <row r="7863" spans="3:7" ht="16.5">
      <c r="C7863" s="3"/>
      <c r="G7863" s="4"/>
    </row>
    <row r="7864" spans="3:7" ht="16.5">
      <c r="C7864" s="3"/>
      <c r="G7864" s="4"/>
    </row>
    <row r="7865" spans="3:7" ht="16.5">
      <c r="C7865" s="3"/>
      <c r="G7865" s="4"/>
    </row>
    <row r="7866" spans="3:7" ht="16.5">
      <c r="C7866" s="3"/>
      <c r="G7866" s="4"/>
    </row>
    <row r="7867" spans="3:7" ht="16.5">
      <c r="C7867" s="3"/>
      <c r="G7867" s="4"/>
    </row>
    <row r="7868" spans="3:7" ht="16.5">
      <c r="C7868" s="3"/>
      <c r="G7868" s="4"/>
    </row>
    <row r="7869" spans="3:7" ht="16.5">
      <c r="C7869" s="3"/>
      <c r="G7869" s="4"/>
    </row>
    <row r="7870" spans="3:7" ht="16.5">
      <c r="C7870" s="3"/>
      <c r="G7870" s="4"/>
    </row>
    <row r="7871" spans="3:7" ht="16.5">
      <c r="C7871" s="3"/>
      <c r="G7871" s="4"/>
    </row>
    <row r="7872" spans="3:7" ht="16.5">
      <c r="C7872" s="3"/>
      <c r="G7872" s="4"/>
    </row>
    <row r="7873" spans="3:7" ht="16.5">
      <c r="C7873" s="3"/>
      <c r="G7873" s="4"/>
    </row>
    <row r="7874" spans="3:7" ht="16.5">
      <c r="C7874" s="3"/>
      <c r="G7874" s="4"/>
    </row>
    <row r="7875" spans="3:7" ht="16.5">
      <c r="C7875" s="3"/>
      <c r="G7875" s="4"/>
    </row>
    <row r="7876" spans="3:7" ht="16.5">
      <c r="C7876" s="3"/>
      <c r="G7876" s="4"/>
    </row>
    <row r="7877" spans="3:7" ht="16.5">
      <c r="C7877" s="3"/>
      <c r="G7877" s="4"/>
    </row>
    <row r="7878" spans="3:7" ht="16.5">
      <c r="C7878" s="3"/>
      <c r="G7878" s="4"/>
    </row>
    <row r="7879" spans="3:7" ht="16.5">
      <c r="C7879" s="3"/>
      <c r="G7879" s="4"/>
    </row>
    <row r="7880" spans="3:7" ht="16.5">
      <c r="C7880" s="3"/>
      <c r="G7880" s="4"/>
    </row>
    <row r="7881" spans="3:7" ht="16.5">
      <c r="C7881" s="3"/>
      <c r="G7881" s="4"/>
    </row>
    <row r="7882" spans="3:7" ht="16.5">
      <c r="C7882" s="3"/>
      <c r="G7882" s="4"/>
    </row>
    <row r="7883" spans="3:7" ht="16.5">
      <c r="C7883" s="3"/>
      <c r="G7883" s="4"/>
    </row>
    <row r="7884" spans="3:7" ht="16.5">
      <c r="C7884" s="3"/>
      <c r="G7884" s="4"/>
    </row>
    <row r="7885" spans="3:7" ht="16.5">
      <c r="C7885" s="3"/>
      <c r="G7885" s="4"/>
    </row>
    <row r="7886" spans="3:7" ht="16.5">
      <c r="C7886" s="3"/>
      <c r="G7886" s="4"/>
    </row>
    <row r="7887" spans="3:7" ht="16.5">
      <c r="C7887" s="3"/>
      <c r="G7887" s="4"/>
    </row>
    <row r="7888" spans="3:7" ht="16.5">
      <c r="C7888" s="3"/>
      <c r="G7888" s="4"/>
    </row>
    <row r="7889" spans="3:7" ht="16.5">
      <c r="C7889" s="3"/>
      <c r="G7889" s="4"/>
    </row>
    <row r="7890" spans="3:7" ht="16.5">
      <c r="C7890" s="3"/>
      <c r="G7890" s="4"/>
    </row>
    <row r="7891" spans="3:7" ht="16.5">
      <c r="C7891" s="3"/>
      <c r="G7891" s="4"/>
    </row>
    <row r="7892" spans="3:7" ht="16.5">
      <c r="C7892" s="3"/>
      <c r="G7892" s="4"/>
    </row>
    <row r="7893" spans="3:7" ht="16.5">
      <c r="C7893" s="3"/>
      <c r="G7893" s="4"/>
    </row>
    <row r="7894" spans="3:7" ht="16.5">
      <c r="C7894" s="3"/>
      <c r="G7894" s="4"/>
    </row>
    <row r="7895" spans="3:7" ht="16.5">
      <c r="C7895" s="3"/>
      <c r="G7895" s="4"/>
    </row>
    <row r="7896" spans="3:7" ht="16.5">
      <c r="C7896" s="3"/>
      <c r="G7896" s="4"/>
    </row>
    <row r="7897" spans="3:7" ht="16.5">
      <c r="C7897" s="3"/>
      <c r="G7897" s="4"/>
    </row>
    <row r="7898" spans="3:7" ht="16.5">
      <c r="C7898" s="3"/>
      <c r="G7898" s="4"/>
    </row>
    <row r="7899" spans="3:7" ht="16.5">
      <c r="C7899" s="3"/>
      <c r="G7899" s="4"/>
    </row>
    <row r="7900" spans="3:7" ht="16.5">
      <c r="C7900" s="3"/>
      <c r="G7900" s="4"/>
    </row>
    <row r="7901" spans="3:7" ht="16.5">
      <c r="C7901" s="3"/>
      <c r="G7901" s="4"/>
    </row>
    <row r="7902" spans="3:7" ht="16.5">
      <c r="C7902" s="3"/>
      <c r="G7902" s="4"/>
    </row>
    <row r="7903" spans="3:7" ht="16.5">
      <c r="C7903" s="3"/>
      <c r="G7903" s="4"/>
    </row>
    <row r="7904" spans="3:7" ht="16.5">
      <c r="C7904" s="3"/>
      <c r="G7904" s="4"/>
    </row>
    <row r="7905" spans="3:7" ht="16.5">
      <c r="C7905" s="3"/>
      <c r="G7905" s="4"/>
    </row>
    <row r="7906" spans="3:7" ht="16.5">
      <c r="C7906" s="3"/>
      <c r="G7906" s="4"/>
    </row>
    <row r="7907" spans="3:7" ht="16.5">
      <c r="C7907" s="3"/>
      <c r="G7907" s="4"/>
    </row>
    <row r="7908" spans="3:7" ht="16.5">
      <c r="C7908" s="3"/>
      <c r="G7908" s="4"/>
    </row>
    <row r="7909" spans="3:7" ht="16.5">
      <c r="C7909" s="3"/>
      <c r="G7909" s="4"/>
    </row>
    <row r="7910" spans="3:7" ht="16.5">
      <c r="C7910" s="3"/>
      <c r="G7910" s="4"/>
    </row>
    <row r="7911" spans="3:7" ht="16.5">
      <c r="C7911" s="3"/>
      <c r="G7911" s="4"/>
    </row>
    <row r="7912" spans="3:7" ht="16.5">
      <c r="C7912" s="3"/>
      <c r="G7912" s="4"/>
    </row>
    <row r="7913" spans="3:7" ht="16.5">
      <c r="C7913" s="3"/>
      <c r="G7913" s="4"/>
    </row>
    <row r="7914" spans="3:7" ht="16.5">
      <c r="C7914" s="3"/>
      <c r="G7914" s="4"/>
    </row>
    <row r="7915" spans="3:7" ht="16.5">
      <c r="C7915" s="3"/>
      <c r="G7915" s="4"/>
    </row>
    <row r="7916" spans="3:7" ht="16.5">
      <c r="C7916" s="3"/>
      <c r="G7916" s="4"/>
    </row>
    <row r="7917" spans="3:7" ht="16.5">
      <c r="C7917" s="3"/>
      <c r="G7917" s="4"/>
    </row>
    <row r="7918" spans="3:7" ht="16.5">
      <c r="C7918" s="3"/>
      <c r="G7918" s="4"/>
    </row>
    <row r="7919" spans="3:7" ht="16.5">
      <c r="C7919" s="3"/>
      <c r="G7919" s="4"/>
    </row>
    <row r="7920" spans="3:7" ht="16.5">
      <c r="C7920" s="3"/>
      <c r="G7920" s="4"/>
    </row>
    <row r="7921" spans="3:7" ht="16.5">
      <c r="C7921" s="3"/>
      <c r="G7921" s="4"/>
    </row>
    <row r="7922" spans="3:7" ht="16.5">
      <c r="C7922" s="3"/>
      <c r="G7922" s="4"/>
    </row>
    <row r="7923" spans="3:7" ht="16.5">
      <c r="C7923" s="3"/>
      <c r="G7923" s="4"/>
    </row>
    <row r="7924" spans="3:7" ht="16.5">
      <c r="C7924" s="3"/>
      <c r="G7924" s="4"/>
    </row>
    <row r="7925" spans="3:7" ht="16.5">
      <c r="C7925" s="3"/>
      <c r="G7925" s="4"/>
    </row>
    <row r="7926" spans="3:7" ht="16.5">
      <c r="C7926" s="3"/>
      <c r="G7926" s="4"/>
    </row>
    <row r="7927" spans="3:7" ht="16.5">
      <c r="C7927" s="3"/>
      <c r="G7927" s="4"/>
    </row>
    <row r="7928" spans="3:7" ht="16.5">
      <c r="C7928" s="3"/>
      <c r="G7928" s="4"/>
    </row>
    <row r="7929" spans="3:7" ht="16.5">
      <c r="C7929" s="3"/>
      <c r="G7929" s="4"/>
    </row>
    <row r="7930" spans="3:7" ht="16.5">
      <c r="C7930" s="3"/>
      <c r="G7930" s="4"/>
    </row>
    <row r="7931" spans="3:7" ht="16.5">
      <c r="C7931" s="3"/>
      <c r="G7931" s="4"/>
    </row>
    <row r="7932" spans="3:7" ht="16.5">
      <c r="C7932" s="3"/>
      <c r="G7932" s="4"/>
    </row>
    <row r="7933" spans="3:7" ht="16.5">
      <c r="C7933" s="3"/>
      <c r="G7933" s="4"/>
    </row>
    <row r="7934" spans="3:7" ht="16.5">
      <c r="C7934" s="3"/>
      <c r="G7934" s="4"/>
    </row>
    <row r="7935" spans="3:7" ht="16.5">
      <c r="C7935" s="3"/>
      <c r="G7935" s="4"/>
    </row>
    <row r="7936" spans="3:7" ht="16.5">
      <c r="C7936" s="3"/>
      <c r="G7936" s="4"/>
    </row>
    <row r="7937" spans="3:7" ht="16.5">
      <c r="C7937" s="3"/>
      <c r="G7937" s="4"/>
    </row>
    <row r="7938" spans="3:7" ht="16.5">
      <c r="C7938" s="3"/>
      <c r="G7938" s="4"/>
    </row>
    <row r="7939" spans="3:7" ht="16.5">
      <c r="C7939" s="3"/>
      <c r="G7939" s="4"/>
    </row>
    <row r="7940" spans="3:7" ht="16.5">
      <c r="C7940" s="3"/>
      <c r="G7940" s="4"/>
    </row>
    <row r="7941" spans="3:7" ht="16.5">
      <c r="C7941" s="3"/>
      <c r="G7941" s="4"/>
    </row>
    <row r="7942" spans="3:7" ht="16.5">
      <c r="C7942" s="3"/>
      <c r="G7942" s="4"/>
    </row>
    <row r="7943" spans="3:7" ht="16.5">
      <c r="C7943" s="3"/>
      <c r="G7943" s="4"/>
    </row>
    <row r="7944" spans="3:7" ht="16.5">
      <c r="C7944" s="3"/>
      <c r="G7944" s="4"/>
    </row>
    <row r="7945" spans="3:7" ht="16.5">
      <c r="C7945" s="3"/>
      <c r="G7945" s="4"/>
    </row>
    <row r="7946" spans="3:7" ht="16.5">
      <c r="C7946" s="3"/>
      <c r="G7946" s="4"/>
    </row>
    <row r="7947" spans="3:7" ht="16.5">
      <c r="C7947" s="3"/>
      <c r="G7947" s="4"/>
    </row>
    <row r="7948" spans="3:7" ht="16.5">
      <c r="C7948" s="3"/>
      <c r="G7948" s="4"/>
    </row>
    <row r="7949" spans="3:7" ht="16.5">
      <c r="C7949" s="3"/>
      <c r="G7949" s="4"/>
    </row>
    <row r="7950" spans="3:7" ht="16.5">
      <c r="C7950" s="3"/>
      <c r="G7950" s="4"/>
    </row>
    <row r="7951" spans="3:7" ht="16.5">
      <c r="C7951" s="3"/>
      <c r="G7951" s="4"/>
    </row>
    <row r="7952" spans="3:7" ht="16.5">
      <c r="C7952" s="3"/>
      <c r="G7952" s="4"/>
    </row>
    <row r="7953" spans="3:7" ht="16.5">
      <c r="C7953" s="3"/>
      <c r="G7953" s="4"/>
    </row>
    <row r="7954" spans="3:7" ht="16.5">
      <c r="C7954" s="3"/>
      <c r="G7954" s="4"/>
    </row>
    <row r="7955" spans="3:7" ht="16.5">
      <c r="C7955" s="3"/>
      <c r="G7955" s="4"/>
    </row>
    <row r="7956" spans="3:7" ht="16.5">
      <c r="C7956" s="3"/>
      <c r="G7956" s="4"/>
    </row>
    <row r="7957" spans="3:7" ht="16.5">
      <c r="C7957" s="3"/>
      <c r="G7957" s="4"/>
    </row>
    <row r="7958" spans="3:7" ht="16.5">
      <c r="C7958" s="3"/>
      <c r="G7958" s="4"/>
    </row>
    <row r="7959" spans="3:7" ht="16.5">
      <c r="C7959" s="3"/>
      <c r="G7959" s="4"/>
    </row>
    <row r="7960" spans="3:7" ht="16.5">
      <c r="C7960" s="3"/>
      <c r="G7960" s="4"/>
    </row>
    <row r="7961" spans="3:7" ht="16.5">
      <c r="C7961" s="3"/>
      <c r="G7961" s="4"/>
    </row>
    <row r="7962" spans="3:7" ht="16.5">
      <c r="C7962" s="3"/>
      <c r="G7962" s="4"/>
    </row>
    <row r="7963" spans="3:7" ht="16.5">
      <c r="C7963" s="3"/>
      <c r="G7963" s="4"/>
    </row>
    <row r="7964" spans="3:7" ht="16.5">
      <c r="C7964" s="3"/>
      <c r="G7964" s="4"/>
    </row>
    <row r="7965" spans="3:7" ht="16.5">
      <c r="C7965" s="3"/>
      <c r="G7965" s="4"/>
    </row>
    <row r="7966" spans="3:7" ht="16.5">
      <c r="C7966" s="3"/>
      <c r="G7966" s="4"/>
    </row>
    <row r="7967" spans="3:7" ht="16.5">
      <c r="C7967" s="3"/>
      <c r="G7967" s="4"/>
    </row>
    <row r="7968" spans="3:7" ht="16.5">
      <c r="C7968" s="3"/>
      <c r="G7968" s="4"/>
    </row>
    <row r="7969" spans="3:7" ht="16.5">
      <c r="C7969" s="3"/>
      <c r="G7969" s="4"/>
    </row>
    <row r="7970" spans="3:7" ht="16.5">
      <c r="C7970" s="3"/>
      <c r="G7970" s="4"/>
    </row>
    <row r="7971" spans="3:7" ht="16.5">
      <c r="C7971" s="3"/>
      <c r="G7971" s="4"/>
    </row>
    <row r="7972" spans="3:7" ht="16.5">
      <c r="C7972" s="3"/>
      <c r="G7972" s="4"/>
    </row>
    <row r="7973" spans="3:7" ht="16.5">
      <c r="C7973" s="3"/>
      <c r="G7973" s="4"/>
    </row>
    <row r="7974" spans="3:7" ht="16.5">
      <c r="C7974" s="3"/>
      <c r="G7974" s="4"/>
    </row>
    <row r="7975" spans="3:7" ht="16.5">
      <c r="C7975" s="3"/>
      <c r="G7975" s="4"/>
    </row>
    <row r="7976" spans="3:7" ht="16.5">
      <c r="C7976" s="3"/>
      <c r="G7976" s="4"/>
    </row>
    <row r="7977" spans="3:7" ht="16.5">
      <c r="C7977" s="3"/>
      <c r="G7977" s="4"/>
    </row>
    <row r="7978" spans="3:7" ht="16.5">
      <c r="C7978" s="3"/>
      <c r="G7978" s="4"/>
    </row>
    <row r="7979" spans="3:7" ht="16.5">
      <c r="C7979" s="3"/>
      <c r="G7979" s="4"/>
    </row>
    <row r="7980" spans="3:7" ht="16.5">
      <c r="C7980" s="3"/>
      <c r="G7980" s="4"/>
    </row>
    <row r="7981" spans="3:7" ht="16.5">
      <c r="C7981" s="3"/>
      <c r="G7981" s="4"/>
    </row>
    <row r="7982" spans="3:7" ht="16.5">
      <c r="C7982" s="3"/>
      <c r="G7982" s="4"/>
    </row>
    <row r="7983" spans="3:7" ht="16.5">
      <c r="C7983" s="3"/>
      <c r="G7983" s="4"/>
    </row>
    <row r="7984" spans="3:7" ht="16.5">
      <c r="C7984" s="3"/>
      <c r="G7984" s="4"/>
    </row>
    <row r="7985" spans="3:7" ht="16.5">
      <c r="C7985" s="3"/>
      <c r="G7985" s="4"/>
    </row>
    <row r="7986" spans="3:7" ht="16.5">
      <c r="C7986" s="3"/>
      <c r="G7986" s="4"/>
    </row>
    <row r="7987" spans="3:7" ht="16.5">
      <c r="C7987" s="3"/>
      <c r="G7987" s="4"/>
    </row>
    <row r="7988" spans="3:7" ht="16.5">
      <c r="C7988" s="3"/>
      <c r="G7988" s="4"/>
    </row>
    <row r="7989" spans="3:7" ht="16.5">
      <c r="C7989" s="3"/>
      <c r="G7989" s="4"/>
    </row>
    <row r="7990" spans="3:7" ht="16.5">
      <c r="C7990" s="3"/>
      <c r="G7990" s="4"/>
    </row>
    <row r="7991" spans="3:7" ht="16.5">
      <c r="C7991" s="3"/>
      <c r="G7991" s="4"/>
    </row>
    <row r="7992" spans="3:7" ht="16.5">
      <c r="C7992" s="3"/>
      <c r="G7992" s="4"/>
    </row>
    <row r="7993" spans="3:7" ht="16.5">
      <c r="C7993" s="3"/>
      <c r="G7993" s="4"/>
    </row>
    <row r="7994" spans="3:7" ht="16.5">
      <c r="C7994" s="3"/>
      <c r="G7994" s="4"/>
    </row>
    <row r="7995" spans="3:7" ht="16.5">
      <c r="C7995" s="3"/>
      <c r="G7995" s="4"/>
    </row>
    <row r="7996" spans="3:7" ht="16.5">
      <c r="C7996" s="3"/>
      <c r="G7996" s="4"/>
    </row>
    <row r="7997" spans="3:7" ht="16.5">
      <c r="C7997" s="3"/>
      <c r="G7997" s="4"/>
    </row>
    <row r="7998" spans="3:7" ht="16.5">
      <c r="C7998" s="3"/>
      <c r="G7998" s="4"/>
    </row>
    <row r="7999" spans="3:7" ht="16.5">
      <c r="C7999" s="3"/>
      <c r="G7999" s="4"/>
    </row>
    <row r="8000" spans="3:7" ht="16.5">
      <c r="C8000" s="3"/>
      <c r="G8000" s="4"/>
    </row>
    <row r="8001" spans="3:7" ht="16.5">
      <c r="C8001" s="3"/>
      <c r="G8001" s="4"/>
    </row>
    <row r="8002" spans="3:7" ht="16.5">
      <c r="C8002" s="3"/>
      <c r="G8002" s="4"/>
    </row>
    <row r="8003" spans="3:7" ht="16.5">
      <c r="C8003" s="3"/>
      <c r="G8003" s="4"/>
    </row>
    <row r="8004" spans="3:7" ht="16.5">
      <c r="C8004" s="3"/>
      <c r="G8004" s="4"/>
    </row>
    <row r="8005" spans="3:7" ht="16.5">
      <c r="C8005" s="3"/>
      <c r="G8005" s="4"/>
    </row>
    <row r="8006" spans="3:7" ht="16.5">
      <c r="C8006" s="3"/>
      <c r="G8006" s="4"/>
    </row>
    <row r="8007" spans="3:7" ht="16.5">
      <c r="C8007" s="3"/>
      <c r="G8007" s="4"/>
    </row>
    <row r="8008" spans="3:7" ht="16.5">
      <c r="C8008" s="3"/>
      <c r="G8008" s="4"/>
    </row>
    <row r="8009" spans="3:7" ht="16.5">
      <c r="C8009" s="3"/>
      <c r="G8009" s="4"/>
    </row>
    <row r="8010" spans="3:7" ht="16.5">
      <c r="C8010" s="3"/>
      <c r="G8010" s="4"/>
    </row>
    <row r="8011" spans="3:7" ht="16.5">
      <c r="C8011" s="3"/>
      <c r="G8011" s="4"/>
    </row>
    <row r="8012" spans="3:7" ht="16.5">
      <c r="C8012" s="3"/>
      <c r="G8012" s="4"/>
    </row>
    <row r="8013" spans="3:7" ht="16.5">
      <c r="C8013" s="3"/>
      <c r="G8013" s="4"/>
    </row>
    <row r="8014" spans="3:7" ht="16.5">
      <c r="C8014" s="3"/>
      <c r="G8014" s="4"/>
    </row>
    <row r="8015" spans="3:7" ht="16.5">
      <c r="C8015" s="3"/>
      <c r="G8015" s="4"/>
    </row>
    <row r="8016" spans="3:7" ht="16.5">
      <c r="C8016" s="3"/>
      <c r="G8016" s="4"/>
    </row>
    <row r="8017" spans="3:7" ht="16.5">
      <c r="C8017" s="3"/>
      <c r="G8017" s="4"/>
    </row>
    <row r="8018" spans="3:7" ht="16.5">
      <c r="C8018" s="3"/>
      <c r="G8018" s="4"/>
    </row>
    <row r="8019" spans="3:7" ht="16.5">
      <c r="C8019" s="3"/>
      <c r="G8019" s="4"/>
    </row>
    <row r="8020" spans="3:7" ht="16.5">
      <c r="C8020" s="3"/>
      <c r="G8020" s="4"/>
    </row>
    <row r="8021" spans="3:7" ht="16.5">
      <c r="C8021" s="3"/>
      <c r="G8021" s="4"/>
    </row>
    <row r="8022" spans="3:7" ht="16.5">
      <c r="C8022" s="3"/>
      <c r="G8022" s="4"/>
    </row>
    <row r="8023" spans="3:7" ht="16.5">
      <c r="C8023" s="3"/>
      <c r="G8023" s="4"/>
    </row>
    <row r="8024" spans="3:7" ht="16.5">
      <c r="C8024" s="3"/>
      <c r="G8024" s="4"/>
    </row>
    <row r="8025" spans="3:7" ht="16.5">
      <c r="C8025" s="3"/>
      <c r="G8025" s="4"/>
    </row>
    <row r="8026" spans="3:7" ht="16.5">
      <c r="C8026" s="3"/>
      <c r="G8026" s="4"/>
    </row>
    <row r="8027" spans="3:7" ht="16.5">
      <c r="C8027" s="3"/>
      <c r="G8027" s="4"/>
    </row>
    <row r="8028" spans="3:7" ht="16.5">
      <c r="C8028" s="3"/>
      <c r="G8028" s="4"/>
    </row>
    <row r="8029" spans="3:7" ht="16.5">
      <c r="C8029" s="3"/>
      <c r="G8029" s="4"/>
    </row>
    <row r="8030" spans="3:7" ht="16.5">
      <c r="C8030" s="3"/>
      <c r="G8030" s="4"/>
    </row>
    <row r="8031" spans="3:7" ht="16.5">
      <c r="C8031" s="3"/>
      <c r="G8031" s="4"/>
    </row>
    <row r="8032" spans="3:7" ht="16.5">
      <c r="C8032" s="3"/>
      <c r="G8032" s="4"/>
    </row>
    <row r="8033" spans="3:7" ht="16.5">
      <c r="C8033" s="3"/>
      <c r="G8033" s="4"/>
    </row>
    <row r="8034" spans="3:7" ht="16.5">
      <c r="C8034" s="3"/>
      <c r="G8034" s="4"/>
    </row>
    <row r="8035" spans="3:7" ht="16.5">
      <c r="C8035" s="3"/>
      <c r="G8035" s="4"/>
    </row>
    <row r="8036" spans="3:7" ht="16.5">
      <c r="C8036" s="3"/>
      <c r="G8036" s="4"/>
    </row>
    <row r="8037" spans="3:7" ht="16.5">
      <c r="C8037" s="3"/>
      <c r="G8037" s="4"/>
    </row>
    <row r="8038" spans="3:7" ht="16.5">
      <c r="C8038" s="3"/>
      <c r="G8038" s="4"/>
    </row>
    <row r="8039" spans="3:7" ht="16.5">
      <c r="C8039" s="3"/>
      <c r="G8039" s="4"/>
    </row>
    <row r="8040" spans="3:7" ht="16.5">
      <c r="C8040" s="3"/>
      <c r="G8040" s="4"/>
    </row>
    <row r="8041" spans="3:7" ht="16.5">
      <c r="C8041" s="3"/>
      <c r="G8041" s="4"/>
    </row>
    <row r="8042" spans="3:7" ht="16.5">
      <c r="C8042" s="3"/>
      <c r="G8042" s="4"/>
    </row>
    <row r="8043" spans="3:7" ht="16.5">
      <c r="C8043" s="3"/>
      <c r="G8043" s="4"/>
    </row>
    <row r="8044" spans="3:7" ht="16.5">
      <c r="C8044" s="3"/>
      <c r="G8044" s="4"/>
    </row>
    <row r="8045" spans="3:7" ht="16.5">
      <c r="C8045" s="3"/>
      <c r="G8045" s="4"/>
    </row>
    <row r="8046" spans="3:7" ht="16.5">
      <c r="C8046" s="3"/>
      <c r="G8046" s="4"/>
    </row>
    <row r="8047" spans="3:7" ht="16.5">
      <c r="C8047" s="3"/>
      <c r="G8047" s="4"/>
    </row>
    <row r="8048" spans="3:7" ht="16.5">
      <c r="C8048" s="3"/>
      <c r="G8048" s="4"/>
    </row>
    <row r="8049" spans="3:7" ht="16.5">
      <c r="C8049" s="3"/>
      <c r="G8049" s="4"/>
    </row>
    <row r="8050" spans="3:7" ht="16.5">
      <c r="C8050" s="3"/>
      <c r="G8050" s="4"/>
    </row>
    <row r="8051" spans="3:7" ht="16.5">
      <c r="C8051" s="3"/>
      <c r="G8051" s="4"/>
    </row>
    <row r="8052" spans="3:7" ht="16.5">
      <c r="C8052" s="3"/>
      <c r="G8052" s="4"/>
    </row>
    <row r="8053" spans="3:7" ht="16.5">
      <c r="C8053" s="3"/>
      <c r="G8053" s="4"/>
    </row>
    <row r="8054" spans="3:7" ht="16.5">
      <c r="C8054" s="3"/>
      <c r="G8054" s="4"/>
    </row>
    <row r="8055" spans="3:7" ht="16.5">
      <c r="C8055" s="3"/>
      <c r="G8055" s="4"/>
    </row>
    <row r="8056" spans="3:7" ht="16.5">
      <c r="C8056" s="3"/>
      <c r="G8056" s="4"/>
    </row>
    <row r="8057" spans="3:7" ht="16.5">
      <c r="C8057" s="3"/>
      <c r="G8057" s="4"/>
    </row>
    <row r="8058" spans="3:7" ht="16.5">
      <c r="C8058" s="3"/>
      <c r="G8058" s="4"/>
    </row>
    <row r="8059" spans="3:7" ht="16.5">
      <c r="C8059" s="3"/>
      <c r="G8059" s="4"/>
    </row>
    <row r="8060" spans="3:7" ht="16.5">
      <c r="C8060" s="3"/>
      <c r="G8060" s="4"/>
    </row>
    <row r="8061" spans="3:7" ht="16.5">
      <c r="C8061" s="3"/>
      <c r="G8061" s="4"/>
    </row>
    <row r="8062" spans="3:7" ht="16.5">
      <c r="C8062" s="3"/>
      <c r="G8062" s="4"/>
    </row>
    <row r="8063" spans="3:7" ht="16.5">
      <c r="C8063" s="3"/>
      <c r="G8063" s="4"/>
    </row>
    <row r="8064" spans="3:7" ht="16.5">
      <c r="C8064" s="3"/>
      <c r="G8064" s="4"/>
    </row>
    <row r="8065" spans="3:7" ht="16.5">
      <c r="C8065" s="3"/>
      <c r="G8065" s="4"/>
    </row>
    <row r="8066" spans="3:7" ht="16.5">
      <c r="C8066" s="3"/>
      <c r="G8066" s="4"/>
    </row>
    <row r="8067" spans="3:7" ht="16.5">
      <c r="C8067" s="3"/>
      <c r="G8067" s="4"/>
    </row>
    <row r="8068" spans="3:7" ht="16.5">
      <c r="C8068" s="3"/>
      <c r="G8068" s="4"/>
    </row>
    <row r="8069" spans="3:7" ht="16.5">
      <c r="C8069" s="3"/>
      <c r="G8069" s="4"/>
    </row>
    <row r="8070" spans="3:7" ht="16.5">
      <c r="C8070" s="3"/>
      <c r="G8070" s="4"/>
    </row>
    <row r="8071" spans="3:7" ht="16.5">
      <c r="C8071" s="3"/>
      <c r="G8071" s="4"/>
    </row>
    <row r="8072" spans="3:7" ht="16.5">
      <c r="C8072" s="3"/>
      <c r="G8072" s="4"/>
    </row>
    <row r="8073" spans="3:7" ht="16.5">
      <c r="C8073" s="3"/>
      <c r="G8073" s="4"/>
    </row>
    <row r="8074" spans="3:7" ht="16.5">
      <c r="C8074" s="3"/>
      <c r="G8074" s="4"/>
    </row>
    <row r="8075" ht="16.5">
      <c r="C8075" s="3"/>
    </row>
    <row r="8076" ht="16.5">
      <c r="C8076" s="3"/>
    </row>
    <row r="8077" ht="16.5">
      <c r="C8077" s="3"/>
    </row>
    <row r="8078" ht="16.5">
      <c r="C8078" s="3"/>
    </row>
    <row r="8079" ht="16.5">
      <c r="C8079" s="3"/>
    </row>
    <row r="8080" ht="16.5">
      <c r="C8080" s="3"/>
    </row>
    <row r="8081" ht="16.5">
      <c r="C8081" s="3"/>
    </row>
    <row r="8082" ht="16.5">
      <c r="C8082" s="3"/>
    </row>
    <row r="8083" ht="16.5">
      <c r="C8083" s="3"/>
    </row>
    <row r="8084" ht="16.5">
      <c r="C8084" s="3"/>
    </row>
    <row r="8085" ht="16.5">
      <c r="C8085" s="3"/>
    </row>
    <row r="8086" ht="16.5">
      <c r="C8086" s="3"/>
    </row>
    <row r="8087" ht="16.5">
      <c r="C8087" s="3"/>
    </row>
    <row r="8088" ht="16.5">
      <c r="C8088" s="3"/>
    </row>
    <row r="8089" ht="16.5">
      <c r="C8089" s="3"/>
    </row>
    <row r="8090" ht="16.5">
      <c r="C8090" s="3"/>
    </row>
    <row r="8091" ht="16.5">
      <c r="C8091" s="3"/>
    </row>
    <row r="8092" ht="16.5">
      <c r="C8092" s="3"/>
    </row>
    <row r="8093" ht="16.5">
      <c r="C8093" s="3"/>
    </row>
    <row r="8094" ht="16.5">
      <c r="C8094" s="3"/>
    </row>
    <row r="8095" ht="16.5">
      <c r="C8095" s="3"/>
    </row>
    <row r="8096" ht="16.5">
      <c r="C8096" s="3"/>
    </row>
    <row r="8097" ht="16.5">
      <c r="C8097" s="3"/>
    </row>
    <row r="8098" ht="16.5">
      <c r="C8098" s="3"/>
    </row>
    <row r="8099" ht="16.5">
      <c r="C8099" s="3"/>
    </row>
    <row r="8100" ht="16.5">
      <c r="C8100" s="3"/>
    </row>
    <row r="8101" ht="16.5">
      <c r="C8101" s="3"/>
    </row>
    <row r="8102" ht="16.5">
      <c r="C8102" s="3"/>
    </row>
    <row r="8103" ht="16.5">
      <c r="C8103" s="3"/>
    </row>
    <row r="8104" ht="16.5">
      <c r="C8104" s="3"/>
    </row>
    <row r="8105" ht="16.5">
      <c r="C8105" s="3"/>
    </row>
    <row r="8106" ht="16.5">
      <c r="C8106" s="3"/>
    </row>
    <row r="8107" ht="16.5">
      <c r="C8107" s="3"/>
    </row>
    <row r="8108" ht="16.5">
      <c r="C8108" s="3"/>
    </row>
    <row r="8109" ht="16.5">
      <c r="C8109" s="3"/>
    </row>
    <row r="8110" ht="16.5">
      <c r="C8110" s="3"/>
    </row>
    <row r="8111" ht="16.5">
      <c r="C8111" s="3"/>
    </row>
    <row r="8112" ht="16.5">
      <c r="C8112" s="3"/>
    </row>
    <row r="8113" ht="16.5">
      <c r="C8113" s="3"/>
    </row>
    <row r="8114" ht="16.5">
      <c r="C8114" s="3"/>
    </row>
    <row r="8115" ht="16.5">
      <c r="C8115" s="3"/>
    </row>
    <row r="8116" ht="16.5">
      <c r="C8116" s="3"/>
    </row>
    <row r="8117" ht="16.5">
      <c r="C8117" s="3"/>
    </row>
    <row r="8118" ht="16.5">
      <c r="C8118" s="3"/>
    </row>
    <row r="8119" ht="16.5">
      <c r="C8119" s="3"/>
    </row>
    <row r="8120" ht="16.5">
      <c r="C8120" s="3"/>
    </row>
    <row r="8121" ht="16.5">
      <c r="C8121" s="3"/>
    </row>
    <row r="8122" ht="16.5">
      <c r="C8122" s="3"/>
    </row>
    <row r="8123" ht="16.5">
      <c r="C8123" s="3"/>
    </row>
    <row r="8124" ht="16.5">
      <c r="C8124" s="3"/>
    </row>
  </sheetData>
  <printOptions/>
  <pageMargins left="0.5" right="0.25" top="0.5" bottom="0.48" header="0.5" footer="0.5"/>
  <pageSetup horizontalDpi="600" verticalDpi="600" orientation="landscape" scale="70" r:id="rId3"/>
  <headerFooter alignWithMargins="0">
    <oddFooter>&amp;L&amp;D&amp;C&amp;P&amp;Rc:\fartedes\^</oddFooter>
  </headerFooter>
  <rowBreaks count="6" manualBreakCount="6">
    <brk id="258" max="255" man="1"/>
    <brk id="387" max="255" man="1"/>
    <brk id="669" max="255" man="1"/>
    <brk id="1258" max="255" man="1"/>
    <brk id="1588" max="255" man="1"/>
    <brk id="171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Vermont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AOT</dc:creator>
  <cp:keywords/>
  <dc:description/>
  <cp:lastModifiedBy>Mary Spicer</cp:lastModifiedBy>
  <cp:lastPrinted>2002-01-23T15:00:50Z</cp:lastPrinted>
  <dcterms:created xsi:type="dcterms:W3CDTF">2001-11-15T19:34:28Z</dcterms:created>
  <dcterms:modified xsi:type="dcterms:W3CDTF">2004-04-06T20:02:21Z</dcterms:modified>
  <cp:category/>
  <cp:version/>
  <cp:contentType/>
  <cp:contentStatus/>
</cp:coreProperties>
</file>