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<sst xmlns="http://schemas.openxmlformats.org/spreadsheetml/2006/main" count="311" uniqueCount="150">
  <si>
    <t xml:space="preserve">    VERMONT AGENCY OF TRANSPORTATION</t>
  </si>
  <si>
    <t xml:space="preserve">                       CLASS 1 TOWN HIGHWAYS (EXTENSIONS) FOR STATE HIGHWAYS</t>
  </si>
  <si>
    <t xml:space="preserve">                  (TOWN ORDER)</t>
  </si>
  <si>
    <t>Rout Log</t>
  </si>
  <si>
    <t>Route Log</t>
  </si>
  <si>
    <t xml:space="preserve">Ramp </t>
  </si>
  <si>
    <t>BEGIN Class 1</t>
  </si>
  <si>
    <t>END Class 1</t>
  </si>
  <si>
    <t>or</t>
  </si>
  <si>
    <t>TOTAL</t>
  </si>
  <si>
    <t>ROUTE</t>
  </si>
  <si>
    <t>TOWN/CITY/VILLAGE</t>
  </si>
  <si>
    <t>MILEPOINT</t>
  </si>
  <si>
    <t>Misc. Mileage</t>
  </si>
  <si>
    <t>LENGTH</t>
  </si>
  <si>
    <t>Description of Ramp or Misc. mileage</t>
  </si>
  <si>
    <t>US 302</t>
  </si>
  <si>
    <t>BARRE CITY</t>
  </si>
  <si>
    <t>VT 14</t>
  </si>
  <si>
    <t>VT 14 approach</t>
  </si>
  <si>
    <t>SUBTOTAL</t>
  </si>
  <si>
    <t>VT 58</t>
  </si>
  <si>
    <t>BARTON (ORLEANS VILLAGE)</t>
  </si>
  <si>
    <t>US 5</t>
  </si>
  <si>
    <t>BARTON VILLAGE</t>
  </si>
  <si>
    <t>VT 16</t>
  </si>
  <si>
    <t>VT 16 approach from US 5</t>
  </si>
  <si>
    <t>US 7</t>
  </si>
  <si>
    <t>BENNINGTON</t>
  </si>
  <si>
    <t>VT 9</t>
  </si>
  <si>
    <t>VT 67</t>
  </si>
  <si>
    <t>BENNINGTON (NO. BENN. VILL.)</t>
  </si>
  <si>
    <t>VT 67A</t>
  </si>
  <si>
    <t>BENNINGTON (OLD BENN. VILL.)</t>
  </si>
  <si>
    <t>VT 12</t>
  </si>
  <si>
    <t>BETHEL</t>
  </si>
  <si>
    <t>BRANDON</t>
  </si>
  <si>
    <t>VT 73</t>
  </si>
  <si>
    <t>BRATTLEBORO</t>
  </si>
  <si>
    <t>VT 30</t>
  </si>
  <si>
    <t>VT 142</t>
  </si>
  <si>
    <t>VT 105</t>
  </si>
  <si>
    <t>BRIGHTON (ISLAND POND)</t>
  </si>
  <si>
    <t>VT 114</t>
  </si>
  <si>
    <t>VT 116</t>
  </si>
  <si>
    <t>BRISTOL VILLAGE</t>
  </si>
  <si>
    <t>US 2</t>
  </si>
  <si>
    <t>BURLINGTON CITY</t>
  </si>
  <si>
    <t>ALT. US 7</t>
  </si>
  <si>
    <t>VT 4A</t>
  </si>
  <si>
    <t>CASTLETON</t>
  </si>
  <si>
    <t>VT 11</t>
  </si>
  <si>
    <t>CHESTER</t>
  </si>
  <si>
    <t>VT 103</t>
  </si>
  <si>
    <t>|:</t>
  </si>
  <si>
    <t>DERBY LINE VILLAGE</t>
  </si>
  <si>
    <t>ALT. US 5</t>
  </si>
  <si>
    <t>ENOSBURG FALLS VILLAGE</t>
  </si>
  <si>
    <t>VT 108</t>
  </si>
  <si>
    <t>VT 2A</t>
  </si>
  <si>
    <t>ESSEX JUNCTION VILLAGE</t>
  </si>
  <si>
    <t>VT 15</t>
  </si>
  <si>
    <t>VT 117</t>
  </si>
  <si>
    <t>FAIR HAVEN</t>
  </si>
  <si>
    <t>VT 22A</t>
  </si>
  <si>
    <t>VT-22A approach from VT 4A</t>
  </si>
  <si>
    <t>FAIR HAVEN SH</t>
  </si>
  <si>
    <t>Approach to VT 4A included</t>
  </si>
  <si>
    <t>HARDWICK</t>
  </si>
  <si>
    <t>US 4</t>
  </si>
  <si>
    <t>HARTFORD</t>
  </si>
  <si>
    <t>VT 100</t>
  </si>
  <si>
    <t>LUDLOW VILLAGE</t>
  </si>
  <si>
    <t>ALT. VT 122</t>
  </si>
  <si>
    <t>LYNDON</t>
  </si>
  <si>
    <t>LYNDONVILLE VILLAGE</t>
  </si>
  <si>
    <t>VT 7A</t>
  </si>
  <si>
    <t>MANCHESTER (CENTER-DEPOT)</t>
  </si>
  <si>
    <t>MANCHESTER VILLAGE</t>
  </si>
  <si>
    <t>MIDDLEBURY</t>
  </si>
  <si>
    <t>Court Square included in mileage</t>
  </si>
  <si>
    <t>VT 125</t>
  </si>
  <si>
    <t>MONTPELIER CITY</t>
  </si>
  <si>
    <t>MONTPELIER SH</t>
  </si>
  <si>
    <t>BR US 2</t>
  </si>
  <si>
    <t>MORRISTOWN</t>
  </si>
  <si>
    <t>MORRISVILLE VILLAGE</t>
  </si>
  <si>
    <t>VT 15A</t>
  </si>
  <si>
    <t>NEWPORT CITY</t>
  </si>
  <si>
    <t>COVENTRY SH</t>
  </si>
  <si>
    <t>NORTH TROY VILLAGE</t>
  </si>
  <si>
    <t>VT 243</t>
  </si>
  <si>
    <t>NORTHFIELD</t>
  </si>
  <si>
    <t>VT 12A</t>
  </si>
  <si>
    <t>NORTHFIELD VILLAGE</t>
  </si>
  <si>
    <t>VT 31</t>
  </si>
  <si>
    <t>POULTNEY</t>
  </si>
  <si>
    <t>POULTNEY VILLAGE</t>
  </si>
  <si>
    <t>VT 3</t>
  </si>
  <si>
    <t>PROCTOR</t>
  </si>
  <si>
    <t>RANDOLPH</t>
  </si>
  <si>
    <t>VT 12-A approach to VT 12</t>
  </si>
  <si>
    <t>VT 66</t>
  </si>
  <si>
    <t>READSBORO</t>
  </si>
  <si>
    <t>VT 139</t>
  </si>
  <si>
    <t>RICHFORD VILLAGE</t>
  </si>
  <si>
    <t>ROCKINGHAM (BELLOWS FALLS)</t>
  </si>
  <si>
    <t>RUTLAND CITY</t>
  </si>
  <si>
    <t>BR US 4</t>
  </si>
  <si>
    <t>SOUTH BURLINGTON CITY</t>
  </si>
  <si>
    <t>SPRINGFIELD</t>
  </si>
  <si>
    <t>VT 106</t>
  </si>
  <si>
    <t>ST. ALBANS CITY</t>
  </si>
  <si>
    <t>VT 36</t>
  </si>
  <si>
    <t>VT 38</t>
  </si>
  <si>
    <t>ST. JOHNSBURY</t>
  </si>
  <si>
    <t>ALT US 5 approach to US 2</t>
  </si>
  <si>
    <t>STOWE VILLAGE</t>
  </si>
  <si>
    <t>SWANTON</t>
  </si>
  <si>
    <t>SWANTON VILLAGE</t>
  </si>
  <si>
    <t>VT 78</t>
  </si>
  <si>
    <t>VERGENNES CITY</t>
  </si>
  <si>
    <t>FERRISBURGH SH</t>
  </si>
  <si>
    <t>WATERBURY VILLAGE</t>
  </si>
  <si>
    <t>WEST RUTLAND</t>
  </si>
  <si>
    <t>VT 133</t>
  </si>
  <si>
    <t>WINDSOR</t>
  </si>
  <si>
    <t>VT 44</t>
  </si>
  <si>
    <t>WINOOSKI CITY</t>
  </si>
  <si>
    <t>WOODSTOCK VILLAGE</t>
  </si>
  <si>
    <t xml:space="preserve">Cl. 1 No. 2 is added into mileage </t>
  </si>
  <si>
    <t>VT-103 relocation app'd for Jan 1, 2002.</t>
  </si>
  <si>
    <t>Involved Maple, Depot, and VT-11.  See</t>
  </si>
  <si>
    <t>file.</t>
  </si>
  <si>
    <t>Edit 8/6/03: Corrections from 1996 Legisl act</t>
  </si>
  <si>
    <t>FAS 0302 and FAS 0309 changed.</t>
  </si>
  <si>
    <t>RICHFORD VILLAGE  (MC 0309: MM 0.00-1.822)</t>
  </si>
  <si>
    <t xml:space="preserve">FAS 0309 is all mileage from VT-105 too </t>
  </si>
  <si>
    <t>Canadian border and is all Class 1 TH.</t>
  </si>
  <si>
    <t>US5 sb absorbed FAU on Park Ave.</t>
  </si>
  <si>
    <t xml:space="preserve">                   AS OF January 1, 2009</t>
  </si>
  <si>
    <t>Check against Mapping file:</t>
  </si>
  <si>
    <t xml:space="preserve">agrees </t>
  </si>
  <si>
    <t>Manchester:  Class 1 mileage added per</t>
  </si>
  <si>
    <t>Act 117 of 2008.  Effective 07/01/2008.</t>
  </si>
  <si>
    <t>VT-11:  0.695 miles added.</t>
  </si>
  <si>
    <t>VT-7A:  2.105 miles added.</t>
  </si>
  <si>
    <t xml:space="preserve">Traffic Circle.  </t>
  </si>
  <si>
    <t>disagrees?  Keep until confirmed.</t>
  </si>
  <si>
    <t>my documents/ams_mileage/Class 1 TH Descrip 2009.xls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</si>
</sst>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6"/>
  <sheetViews>
    <sheetView tabSelected="1" workbookViewId="0" topLeftCell="A1">
      <pane ySplit="7" topLeftCell="BM18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140625" style="0" customWidth="1"/>
    <col min="2" max="2" width="42.57421875" style="0" customWidth="1"/>
    <col min="3" max="3" width="13.57421875" style="0" bestFit="1" customWidth="1"/>
    <col min="4" max="4" width="11.7109375" style="0" bestFit="1" customWidth="1"/>
    <col min="5" max="5" width="12.57421875" style="0" bestFit="1" customWidth="1"/>
    <col min="6" max="6" width="13.28125" style="0" bestFit="1" customWidth="1"/>
    <col min="7" max="7" width="8.28125" style="0" bestFit="1" customWidth="1"/>
    <col min="8" max="8" width="39.7109375" style="0" customWidth="1"/>
  </cols>
  <sheetData>
    <row r="1" spans="2:8" ht="12.75">
      <c r="B1" t="s">
        <v>0</v>
      </c>
      <c r="H1" s="5" t="s">
        <v>141</v>
      </c>
    </row>
    <row r="2" spans="1:8" ht="12.75">
      <c r="A2" t="s">
        <v>1</v>
      </c>
      <c r="H2" s="6" t="s">
        <v>142</v>
      </c>
    </row>
    <row r="3" spans="2:8" ht="13.5" thickBot="1">
      <c r="B3" t="s">
        <v>140</v>
      </c>
      <c r="H3" s="7" t="s">
        <v>148</v>
      </c>
    </row>
    <row r="4" ht="12.75">
      <c r="B4" t="s">
        <v>2</v>
      </c>
    </row>
    <row r="5" spans="3:5" ht="12.75">
      <c r="C5" t="s">
        <v>3</v>
      </c>
      <c r="D5" t="s">
        <v>4</v>
      </c>
      <c r="E5" t="s">
        <v>5</v>
      </c>
    </row>
    <row r="6" spans="3:7" ht="12.75">
      <c r="C6" t="s">
        <v>6</v>
      </c>
      <c r="D6" t="s">
        <v>7</v>
      </c>
      <c r="E6" t="s">
        <v>8</v>
      </c>
      <c r="G6" t="s">
        <v>9</v>
      </c>
    </row>
    <row r="7" spans="1:8" ht="12.75">
      <c r="A7" s="1" t="s">
        <v>10</v>
      </c>
      <c r="B7" s="1" t="s">
        <v>11</v>
      </c>
      <c r="C7" s="1" t="s">
        <v>12</v>
      </c>
      <c r="D7" s="1" t="s">
        <v>12</v>
      </c>
      <c r="E7" s="1" t="s">
        <v>13</v>
      </c>
      <c r="F7" s="1"/>
      <c r="G7" s="1" t="s">
        <v>14</v>
      </c>
      <c r="H7" s="1" t="s">
        <v>15</v>
      </c>
    </row>
    <row r="9" spans="1:7" ht="12.75">
      <c r="A9" s="4" t="s">
        <v>16</v>
      </c>
      <c r="B9" s="4" t="s">
        <v>17</v>
      </c>
      <c r="C9" s="4">
        <v>0</v>
      </c>
      <c r="D9" s="4">
        <v>3.359</v>
      </c>
      <c r="E9" s="4">
        <v>0</v>
      </c>
      <c r="F9" s="4"/>
      <c r="G9" s="4">
        <f>+D9-C9+E9</f>
        <v>3.359</v>
      </c>
    </row>
    <row r="10" spans="1:8" ht="12.75">
      <c r="A10" s="4" t="s">
        <v>18</v>
      </c>
      <c r="B10" s="4" t="s">
        <v>17</v>
      </c>
      <c r="C10" s="4">
        <v>0</v>
      </c>
      <c r="D10" s="4">
        <v>2.098</v>
      </c>
      <c r="E10" s="4">
        <v>0.074</v>
      </c>
      <c r="F10" s="4"/>
      <c r="G10" s="4">
        <f>+D10-C10+E10</f>
        <v>2.1719999999999997</v>
      </c>
      <c r="H10" t="s">
        <v>19</v>
      </c>
    </row>
    <row r="11" spans="6:7" ht="12.75">
      <c r="F11" t="s">
        <v>20</v>
      </c>
      <c r="G11">
        <f>SUM(G9:G10)</f>
        <v>5.531</v>
      </c>
    </row>
    <row r="13" spans="1:7" ht="12.75">
      <c r="A13" s="4" t="s">
        <v>21</v>
      </c>
      <c r="B13" s="4" t="s">
        <v>22</v>
      </c>
      <c r="C13" s="4">
        <v>0.181</v>
      </c>
      <c r="D13" s="4">
        <v>0.739</v>
      </c>
      <c r="E13" s="4">
        <v>0</v>
      </c>
      <c r="F13" s="4"/>
      <c r="G13" s="4">
        <f>+D13-C13+E13</f>
        <v>0.558</v>
      </c>
    </row>
    <row r="14" spans="1:7" ht="12.75">
      <c r="A14" s="4" t="s">
        <v>23</v>
      </c>
      <c r="B14" s="4" t="s">
        <v>24</v>
      </c>
      <c r="C14" s="4">
        <v>4.87</v>
      </c>
      <c r="D14" s="4">
        <v>5.984</v>
      </c>
      <c r="E14" s="4">
        <v>0</v>
      </c>
      <c r="F14" s="4"/>
      <c r="G14" s="4">
        <f>+D14-C14+E14</f>
        <v>1.1139999999999999</v>
      </c>
    </row>
    <row r="15" spans="1:8" ht="12.75">
      <c r="A15" s="4" t="s">
        <v>25</v>
      </c>
      <c r="B15" s="4" t="s">
        <v>24</v>
      </c>
      <c r="C15" s="4">
        <v>1.739</v>
      </c>
      <c r="D15" s="4">
        <v>2.369</v>
      </c>
      <c r="E15" s="4">
        <v>0.033</v>
      </c>
      <c r="F15" s="4"/>
      <c r="G15" s="4">
        <f>+D15-C15+E15</f>
        <v>0.6630000000000001</v>
      </c>
      <c r="H15" t="s">
        <v>26</v>
      </c>
    </row>
    <row r="16" spans="6:7" ht="12.75">
      <c r="F16" t="s">
        <v>20</v>
      </c>
      <c r="G16">
        <f>SUM(G13:G15)</f>
        <v>2.335</v>
      </c>
    </row>
    <row r="18" spans="1:7" ht="12.75">
      <c r="A18" s="3" t="s">
        <v>27</v>
      </c>
      <c r="B18" s="3" t="s">
        <v>28</v>
      </c>
      <c r="C18" s="3">
        <v>2.156</v>
      </c>
      <c r="D18" s="3">
        <v>3.807</v>
      </c>
      <c r="E18" s="3">
        <v>0</v>
      </c>
      <c r="F18" s="3"/>
      <c r="G18" s="3">
        <f>+D18-C18+E18</f>
        <v>1.6509999999999998</v>
      </c>
    </row>
    <row r="19" spans="1:7" ht="12.75">
      <c r="A19" s="4" t="s">
        <v>29</v>
      </c>
      <c r="B19" s="4" t="s">
        <v>28</v>
      </c>
      <c r="C19" s="4">
        <v>3.702</v>
      </c>
      <c r="D19" s="4">
        <v>5.901</v>
      </c>
      <c r="E19" s="4">
        <v>0</v>
      </c>
      <c r="F19" s="4"/>
      <c r="G19" s="4">
        <f>+D19-C19+E19</f>
        <v>2.199</v>
      </c>
    </row>
    <row r="20" spans="1:7" ht="12.75">
      <c r="A20" s="4" t="s">
        <v>30</v>
      </c>
      <c r="B20" s="4" t="s">
        <v>31</v>
      </c>
      <c r="C20" s="4">
        <v>0.271</v>
      </c>
      <c r="D20" s="4">
        <v>0.747</v>
      </c>
      <c r="E20" s="4">
        <v>0</v>
      </c>
      <c r="F20" s="4"/>
      <c r="G20" s="4">
        <f>+D20-C20+E20</f>
        <v>0.476</v>
      </c>
    </row>
    <row r="21" spans="1:7" ht="12.75">
      <c r="A21" s="4" t="s">
        <v>32</v>
      </c>
      <c r="B21" s="4" t="s">
        <v>31</v>
      </c>
      <c r="C21" s="4">
        <v>2.157</v>
      </c>
      <c r="D21" s="4">
        <v>3.348</v>
      </c>
      <c r="E21" s="4">
        <v>0</v>
      </c>
      <c r="F21" s="4"/>
      <c r="G21" s="4">
        <f>+D21-C21+E21</f>
        <v>1.1909999999999998</v>
      </c>
    </row>
    <row r="22" spans="1:7" ht="12.75">
      <c r="A22" s="4" t="s">
        <v>29</v>
      </c>
      <c r="B22" s="4" t="s">
        <v>33</v>
      </c>
      <c r="C22" s="4">
        <v>3.125</v>
      </c>
      <c r="D22" s="4">
        <v>3.702</v>
      </c>
      <c r="E22" s="4">
        <v>0</v>
      </c>
      <c r="F22" s="4"/>
      <c r="G22" s="4">
        <f>+D22-C22+E22</f>
        <v>0.577</v>
      </c>
    </row>
    <row r="23" spans="6:7" ht="12.75">
      <c r="F23" t="s">
        <v>20</v>
      </c>
      <c r="G23">
        <f>SUM(G18:G22)</f>
        <v>6.093999999999999</v>
      </c>
    </row>
    <row r="25" spans="1:7" ht="12.75">
      <c r="A25" s="4" t="s">
        <v>34</v>
      </c>
      <c r="B25" s="4" t="s">
        <v>35</v>
      </c>
      <c r="C25" s="4">
        <v>1.453</v>
      </c>
      <c r="D25" s="4">
        <v>2.345</v>
      </c>
      <c r="E25" s="4">
        <v>0</v>
      </c>
      <c r="F25" s="4"/>
      <c r="G25" s="4">
        <f>+D25-C25+E25</f>
        <v>0.8920000000000001</v>
      </c>
    </row>
    <row r="26" spans="6:7" ht="12.75">
      <c r="F26" t="s">
        <v>20</v>
      </c>
      <c r="G26">
        <f>SUM(G25)</f>
        <v>0.8920000000000001</v>
      </c>
    </row>
    <row r="28" spans="1:7" ht="12.75">
      <c r="A28" s="4" t="s">
        <v>27</v>
      </c>
      <c r="B28" s="4" t="s">
        <v>36</v>
      </c>
      <c r="C28" s="4">
        <v>3.357</v>
      </c>
      <c r="D28" s="4">
        <v>4.447</v>
      </c>
      <c r="E28" s="4">
        <v>0</v>
      </c>
      <c r="F28" s="4"/>
      <c r="G28" s="4">
        <f>+D28-C28+E28</f>
        <v>1.0899999999999999</v>
      </c>
    </row>
    <row r="29" spans="1:7" ht="12.75">
      <c r="A29" s="4" t="s">
        <v>37</v>
      </c>
      <c r="B29" s="4" t="s">
        <v>36</v>
      </c>
      <c r="C29" s="4">
        <v>2.792</v>
      </c>
      <c r="D29" s="4">
        <v>3.65</v>
      </c>
      <c r="E29" s="4">
        <v>0</v>
      </c>
      <c r="F29" s="4"/>
      <c r="G29" s="4">
        <f>+D29-C29+E29</f>
        <v>0.8580000000000001</v>
      </c>
    </row>
    <row r="30" spans="6:7" ht="12.75">
      <c r="F30" t="s">
        <v>20</v>
      </c>
      <c r="G30">
        <f>SUM(G28:G29)</f>
        <v>1.948</v>
      </c>
    </row>
    <row r="32" spans="1:8" ht="12.75">
      <c r="A32" s="4" t="s">
        <v>23</v>
      </c>
      <c r="B32" s="4" t="s">
        <v>38</v>
      </c>
      <c r="C32" s="4">
        <v>1.092</v>
      </c>
      <c r="D32" s="4">
        <v>2.99</v>
      </c>
      <c r="E32" s="4">
        <v>0.27</v>
      </c>
      <c r="F32" s="4"/>
      <c r="G32" s="4">
        <f>+D32-C32+E32</f>
        <v>2.168</v>
      </c>
      <c r="H32" t="s">
        <v>139</v>
      </c>
    </row>
    <row r="33" spans="1:7" ht="12.75">
      <c r="A33" s="4" t="s">
        <v>29</v>
      </c>
      <c r="B33" s="4" t="s">
        <v>38</v>
      </c>
      <c r="C33" s="4">
        <v>4.263</v>
      </c>
      <c r="D33" s="4">
        <v>7.055</v>
      </c>
      <c r="E33" s="4">
        <v>0</v>
      </c>
      <c r="F33" s="4"/>
      <c r="G33" s="4">
        <f>+D33-C33+E33</f>
        <v>2.792</v>
      </c>
    </row>
    <row r="34" spans="1:7" ht="12.75">
      <c r="A34" s="4" t="s">
        <v>39</v>
      </c>
      <c r="B34" s="4" t="s">
        <v>38</v>
      </c>
      <c r="C34" s="4">
        <v>0</v>
      </c>
      <c r="D34" s="4">
        <v>0.326</v>
      </c>
      <c r="E34" s="4">
        <v>0</v>
      </c>
      <c r="F34" s="4"/>
      <c r="G34" s="4">
        <f>+D34-C34+E34</f>
        <v>0.326</v>
      </c>
    </row>
    <row r="35" spans="1:7" ht="12.75">
      <c r="A35" s="4" t="s">
        <v>40</v>
      </c>
      <c r="B35" s="4" t="s">
        <v>38</v>
      </c>
      <c r="C35" s="4">
        <v>1.098</v>
      </c>
      <c r="D35" s="4">
        <v>2.167</v>
      </c>
      <c r="E35" s="4">
        <v>0</v>
      </c>
      <c r="F35" s="4"/>
      <c r="G35" s="4">
        <f>+D35-C35+E35</f>
        <v>1.0689999999999997</v>
      </c>
    </row>
    <row r="36" spans="6:7" ht="12.75">
      <c r="F36" t="s">
        <v>20</v>
      </c>
      <c r="G36">
        <f>SUM(G32:G35)</f>
        <v>6.3549999999999995</v>
      </c>
    </row>
    <row r="38" spans="1:7" ht="12.75">
      <c r="A38" s="4" t="s">
        <v>41</v>
      </c>
      <c r="B38" s="4" t="s">
        <v>42</v>
      </c>
      <c r="C38" s="4">
        <v>3.205</v>
      </c>
      <c r="D38" s="4">
        <v>4.494</v>
      </c>
      <c r="E38" s="4">
        <v>0</v>
      </c>
      <c r="F38" s="4"/>
      <c r="G38" s="4">
        <f>+D38-C38+E38</f>
        <v>1.2889999999999997</v>
      </c>
    </row>
    <row r="39" spans="1:7" ht="12.75">
      <c r="A39" s="4" t="s">
        <v>43</v>
      </c>
      <c r="B39" s="4" t="s">
        <v>42</v>
      </c>
      <c r="C39" s="4">
        <v>4.472</v>
      </c>
      <c r="D39" s="4">
        <v>4.892</v>
      </c>
      <c r="E39" s="4">
        <v>0</v>
      </c>
      <c r="F39" s="4"/>
      <c r="G39" s="4">
        <f>+D39-C39+E39</f>
        <v>0.41999999999999993</v>
      </c>
    </row>
    <row r="40" spans="6:7" ht="12.75">
      <c r="F40" t="s">
        <v>20</v>
      </c>
      <c r="G40">
        <f>SUM(G38:G39)</f>
        <v>1.7089999999999996</v>
      </c>
    </row>
    <row r="42" spans="1:7" ht="12.75">
      <c r="A42" s="4" t="s">
        <v>44</v>
      </c>
      <c r="B42" s="4" t="s">
        <v>45</v>
      </c>
      <c r="C42" s="4">
        <v>6.025</v>
      </c>
      <c r="D42" s="4">
        <v>7.25</v>
      </c>
      <c r="E42" s="4">
        <v>0</v>
      </c>
      <c r="F42" s="4"/>
      <c r="G42" s="4">
        <f>+D42-C42+E42</f>
        <v>1.2249999999999996</v>
      </c>
    </row>
    <row r="43" spans="1:7" ht="12.75">
      <c r="A43" s="4"/>
      <c r="B43" s="4"/>
      <c r="C43" s="4"/>
      <c r="D43" s="4"/>
      <c r="E43" s="4"/>
      <c r="F43" s="4" t="s">
        <v>20</v>
      </c>
      <c r="G43" s="4">
        <f>SUM(G42)</f>
        <v>1.2249999999999996</v>
      </c>
    </row>
    <row r="45" spans="1:7" ht="12.75">
      <c r="A45" s="4" t="s">
        <v>46</v>
      </c>
      <c r="B45" s="4" t="s">
        <v>47</v>
      </c>
      <c r="C45" s="4">
        <v>0</v>
      </c>
      <c r="D45" s="4">
        <v>0.831</v>
      </c>
      <c r="E45" s="4">
        <v>0</v>
      </c>
      <c r="F45" s="4"/>
      <c r="G45" s="4">
        <f>+D45-C45+E45</f>
        <v>0.831</v>
      </c>
    </row>
    <row r="46" spans="1:7" ht="12.75">
      <c r="A46" s="4" t="s">
        <v>27</v>
      </c>
      <c r="B46" s="4" t="s">
        <v>47</v>
      </c>
      <c r="C46" s="4">
        <v>0</v>
      </c>
      <c r="D46" s="4">
        <v>4.193</v>
      </c>
      <c r="E46" s="4">
        <v>0</v>
      </c>
      <c r="F46" s="4"/>
      <c r="G46" s="4">
        <f>+D46-C46+E46</f>
        <v>4.193</v>
      </c>
    </row>
    <row r="47" spans="1:7" ht="12.75">
      <c r="A47" s="4" t="s">
        <v>48</v>
      </c>
      <c r="B47" s="4" t="s">
        <v>47</v>
      </c>
      <c r="C47" s="4">
        <v>0</v>
      </c>
      <c r="D47" s="4">
        <v>2.107</v>
      </c>
      <c r="E47" s="4">
        <v>0</v>
      </c>
      <c r="F47" s="4"/>
      <c r="G47" s="4">
        <f>+D47-C47+E47</f>
        <v>2.107</v>
      </c>
    </row>
    <row r="48" spans="6:7" ht="12.75">
      <c r="F48" t="s">
        <v>20</v>
      </c>
      <c r="G48">
        <f>SUM(G45:G47)</f>
        <v>7.130999999999999</v>
      </c>
    </row>
    <row r="50" spans="1:7" ht="12.75">
      <c r="A50" s="4" t="s">
        <v>49</v>
      </c>
      <c r="B50" s="4" t="s">
        <v>50</v>
      </c>
      <c r="C50" s="4">
        <v>2.762</v>
      </c>
      <c r="D50" s="4">
        <v>3.858</v>
      </c>
      <c r="E50" s="4">
        <v>0</v>
      </c>
      <c r="F50" s="4"/>
      <c r="G50" s="4">
        <f>+D50-C50+E50</f>
        <v>1.096</v>
      </c>
    </row>
    <row r="51" spans="6:7" ht="12.75">
      <c r="F51" t="s">
        <v>20</v>
      </c>
      <c r="G51">
        <f>SUM(G50)</f>
        <v>1.096</v>
      </c>
    </row>
    <row r="53" spans="1:8" ht="12.75">
      <c r="A53" s="4" t="s">
        <v>51</v>
      </c>
      <c r="B53" s="4" t="s">
        <v>52</v>
      </c>
      <c r="C53" s="4">
        <v>4.373</v>
      </c>
      <c r="D53" s="4">
        <v>5.206</v>
      </c>
      <c r="E53" s="4">
        <v>0</v>
      </c>
      <c r="F53" s="4"/>
      <c r="G53" s="4">
        <f>+D53-C53+E53</f>
        <v>0.8330000000000002</v>
      </c>
      <c r="H53" t="s">
        <v>131</v>
      </c>
    </row>
    <row r="54" spans="1:8" ht="12.75">
      <c r="A54" s="4" t="s">
        <v>53</v>
      </c>
      <c r="B54" s="4" t="s">
        <v>52</v>
      </c>
      <c r="C54" s="4">
        <v>2.603</v>
      </c>
      <c r="D54" s="9">
        <v>4.27</v>
      </c>
      <c r="E54" s="4">
        <v>0</v>
      </c>
      <c r="F54" s="4"/>
      <c r="G54" s="4">
        <f>+D54-C54+E54</f>
        <v>1.6669999999999994</v>
      </c>
      <c r="H54" t="s">
        <v>132</v>
      </c>
    </row>
    <row r="55" spans="6:8" ht="12.75">
      <c r="F55" t="s">
        <v>20</v>
      </c>
      <c r="G55" s="2">
        <f>SUM(G53:G54)</f>
        <v>2.4999999999999996</v>
      </c>
      <c r="H55" t="s">
        <v>133</v>
      </c>
    </row>
    <row r="58" spans="1:7" ht="12.75">
      <c r="A58" s="4" t="s">
        <v>23</v>
      </c>
      <c r="B58" s="4" t="s">
        <v>55</v>
      </c>
      <c r="C58" s="4">
        <v>5.118</v>
      </c>
      <c r="D58" s="4">
        <v>5.937</v>
      </c>
      <c r="E58" s="4">
        <v>0</v>
      </c>
      <c r="F58" s="4"/>
      <c r="G58" s="4">
        <f>+D58-C58+E58</f>
        <v>0.819</v>
      </c>
    </row>
    <row r="59" spans="1:7" ht="12.75">
      <c r="A59" s="4" t="s">
        <v>56</v>
      </c>
      <c r="B59" s="4" t="s">
        <v>55</v>
      </c>
      <c r="C59" s="4">
        <v>0</v>
      </c>
      <c r="D59" s="4">
        <v>0.604</v>
      </c>
      <c r="E59" s="4">
        <v>0</v>
      </c>
      <c r="F59" s="4"/>
      <c r="G59" s="4">
        <f>+D59-C59+E59</f>
        <v>0.604</v>
      </c>
    </row>
    <row r="60" spans="6:7" ht="12.75">
      <c r="F60" t="s">
        <v>20</v>
      </c>
      <c r="G60">
        <f>SUM(G58:G59)</f>
        <v>1.423</v>
      </c>
    </row>
    <row r="62" spans="1:7" ht="12.75">
      <c r="A62" s="4" t="s">
        <v>41</v>
      </c>
      <c r="B62" s="4" t="s">
        <v>57</v>
      </c>
      <c r="C62" s="4">
        <v>0.464</v>
      </c>
      <c r="D62" s="4">
        <v>1.501</v>
      </c>
      <c r="E62" s="4">
        <v>0</v>
      </c>
      <c r="F62" s="4"/>
      <c r="G62" s="4">
        <f>+D62-C62+E62</f>
        <v>1.037</v>
      </c>
    </row>
    <row r="63" spans="1:7" ht="12.75">
      <c r="A63" s="4" t="s">
        <v>58</v>
      </c>
      <c r="B63" s="4" t="s">
        <v>57</v>
      </c>
      <c r="C63" s="4">
        <v>4.533</v>
      </c>
      <c r="D63" s="4">
        <v>5.902</v>
      </c>
      <c r="E63" s="4">
        <v>0</v>
      </c>
      <c r="F63" s="4"/>
      <c r="G63" s="4">
        <f>+D63-C63+E63</f>
        <v>1.3689999999999998</v>
      </c>
    </row>
    <row r="64" spans="6:7" ht="12.75">
      <c r="F64" t="s">
        <v>20</v>
      </c>
      <c r="G64">
        <f>SUM(G62:G63)</f>
        <v>2.4059999999999997</v>
      </c>
    </row>
    <row r="66" spans="1:7" ht="12.75">
      <c r="A66" s="4" t="s">
        <v>59</v>
      </c>
      <c r="B66" s="4" t="s">
        <v>60</v>
      </c>
      <c r="C66" s="4">
        <v>0</v>
      </c>
      <c r="D66" s="4">
        <v>1.093</v>
      </c>
      <c r="E66" s="4">
        <v>0</v>
      </c>
      <c r="F66" s="4"/>
      <c r="G66" s="4">
        <f>+D66-C66+E66</f>
        <v>1.093</v>
      </c>
    </row>
    <row r="67" spans="1:7" ht="12.75">
      <c r="A67" s="4" t="s">
        <v>61</v>
      </c>
      <c r="B67" s="4" t="s">
        <v>60</v>
      </c>
      <c r="C67" s="4">
        <v>1.57</v>
      </c>
      <c r="D67" s="4">
        <v>3.259</v>
      </c>
      <c r="E67" s="4">
        <v>0</v>
      </c>
      <c r="F67" s="4"/>
      <c r="G67" s="4">
        <f>+D67-C67+E67</f>
        <v>1.6889999999999998</v>
      </c>
    </row>
    <row r="68" spans="1:7" ht="12.75">
      <c r="A68" s="4" t="s">
        <v>62</v>
      </c>
      <c r="B68" s="4" t="s">
        <v>60</v>
      </c>
      <c r="C68" s="4">
        <v>0</v>
      </c>
      <c r="D68" s="4">
        <v>1.227</v>
      </c>
      <c r="E68" s="4">
        <v>0</v>
      </c>
      <c r="F68" s="4"/>
      <c r="G68" s="4">
        <f>+D68-C68+E68</f>
        <v>1.227</v>
      </c>
    </row>
    <row r="69" spans="6:7" ht="12.75">
      <c r="F69" t="s">
        <v>20</v>
      </c>
      <c r="G69">
        <f>SUM(G66:G68)</f>
        <v>4.009</v>
      </c>
    </row>
    <row r="71" spans="1:7" ht="12.75">
      <c r="A71" s="4" t="s">
        <v>49</v>
      </c>
      <c r="B71" s="4" t="s">
        <v>63</v>
      </c>
      <c r="C71" s="4">
        <v>0.935</v>
      </c>
      <c r="D71" s="4">
        <v>2.469</v>
      </c>
      <c r="E71" s="4">
        <v>0</v>
      </c>
      <c r="F71" s="4"/>
      <c r="G71" s="4">
        <f>+D71-C71+E71</f>
        <v>1.5339999999999998</v>
      </c>
    </row>
    <row r="72" spans="1:8" ht="12.75">
      <c r="A72" s="4" t="s">
        <v>64</v>
      </c>
      <c r="B72" s="4" t="s">
        <v>63</v>
      </c>
      <c r="C72" s="4">
        <v>1.088</v>
      </c>
      <c r="D72" s="4">
        <v>2.234</v>
      </c>
      <c r="E72" s="4">
        <v>0.071</v>
      </c>
      <c r="F72" s="4"/>
      <c r="G72" s="4">
        <f>+D72-C72+E72</f>
        <v>1.2169999999999999</v>
      </c>
      <c r="H72" t="s">
        <v>65</v>
      </c>
    </row>
    <row r="73" spans="1:8" ht="12.75">
      <c r="A73" s="4" t="s">
        <v>66</v>
      </c>
      <c r="B73" s="4" t="s">
        <v>63</v>
      </c>
      <c r="C73" s="4">
        <v>0</v>
      </c>
      <c r="D73" s="4">
        <v>0.011</v>
      </c>
      <c r="E73" s="4">
        <v>0.023</v>
      </c>
      <c r="F73" s="4"/>
      <c r="G73" s="4">
        <f>+D73-C73+E73</f>
        <v>0.034</v>
      </c>
      <c r="H73" t="s">
        <v>67</v>
      </c>
    </row>
    <row r="74" spans="6:7" ht="12.75">
      <c r="F74" t="s">
        <v>20</v>
      </c>
      <c r="G74">
        <f>SUM(G71:G73)</f>
        <v>2.7849999999999993</v>
      </c>
    </row>
    <row r="76" spans="1:7" ht="12.75">
      <c r="A76" s="4" t="s">
        <v>18</v>
      </c>
      <c r="B76" s="4" t="s">
        <v>68</v>
      </c>
      <c r="C76" s="4">
        <v>1.001</v>
      </c>
      <c r="D76" s="4">
        <v>1.515</v>
      </c>
      <c r="E76" s="4">
        <v>0</v>
      </c>
      <c r="F76" s="4"/>
      <c r="G76" s="4">
        <f>+D76-C76+E76</f>
        <v>0.514</v>
      </c>
    </row>
    <row r="77" spans="1:7" ht="12.75">
      <c r="A77" s="4" t="s">
        <v>61</v>
      </c>
      <c r="B77" s="4" t="s">
        <v>68</v>
      </c>
      <c r="C77" s="4">
        <v>2.69</v>
      </c>
      <c r="D77" s="4">
        <v>3.676</v>
      </c>
      <c r="E77" s="4">
        <v>0</v>
      </c>
      <c r="F77" s="4"/>
      <c r="G77" s="4">
        <f>+D77-C77+E77</f>
        <v>0.9860000000000002</v>
      </c>
    </row>
    <row r="78" spans="6:7" ht="12.75">
      <c r="F78" t="s">
        <v>20</v>
      </c>
      <c r="G78">
        <f>SUM(G76:G77)</f>
        <v>1.5000000000000002</v>
      </c>
    </row>
    <row r="80" spans="1:7" ht="12.75">
      <c r="A80" s="4" t="s">
        <v>69</v>
      </c>
      <c r="B80" s="4" t="s">
        <v>70</v>
      </c>
      <c r="C80" s="4">
        <v>9.354</v>
      </c>
      <c r="D80" s="4">
        <v>9.591</v>
      </c>
      <c r="E80" s="4">
        <v>0</v>
      </c>
      <c r="F80" s="4"/>
      <c r="G80" s="4">
        <f>+D80-C80+E80</f>
        <v>0.2370000000000001</v>
      </c>
    </row>
    <row r="81" spans="1:7" ht="12.75">
      <c r="A81" s="4" t="s">
        <v>18</v>
      </c>
      <c r="B81" s="4" t="s">
        <v>70</v>
      </c>
      <c r="C81" s="4">
        <v>0</v>
      </c>
      <c r="D81" s="4">
        <v>1.477</v>
      </c>
      <c r="E81" s="4">
        <v>0</v>
      </c>
      <c r="F81" s="4"/>
      <c r="G81" s="4">
        <f>+D81-C81+E81</f>
        <v>1.477</v>
      </c>
    </row>
    <row r="82" spans="6:7" ht="12.75">
      <c r="F82" t="s">
        <v>20</v>
      </c>
      <c r="G82">
        <f>SUM(G80:G81)</f>
        <v>1.7140000000000002</v>
      </c>
    </row>
    <row r="84" spans="1:7" ht="12.75">
      <c r="A84" s="4" t="s">
        <v>71</v>
      </c>
      <c r="B84" s="4" t="s">
        <v>72</v>
      </c>
      <c r="C84" s="4">
        <v>4.317</v>
      </c>
      <c r="D84" s="4">
        <v>5.039</v>
      </c>
      <c r="E84" s="4">
        <v>0</v>
      </c>
      <c r="F84" s="4"/>
      <c r="G84" s="4">
        <f>+D84-C84+E84</f>
        <v>0.7219999999999995</v>
      </c>
    </row>
    <row r="85" spans="1:7" ht="12.75">
      <c r="A85" s="4" t="s">
        <v>53</v>
      </c>
      <c r="B85" s="4" t="s">
        <v>72</v>
      </c>
      <c r="C85" s="4">
        <v>1.289</v>
      </c>
      <c r="D85" s="4">
        <v>2.862</v>
      </c>
      <c r="E85" s="4">
        <v>0</v>
      </c>
      <c r="F85" s="4"/>
      <c r="G85" s="4">
        <f>+D85-C85+E85</f>
        <v>1.5730000000000002</v>
      </c>
    </row>
    <row r="86" spans="6:7" ht="12.75">
      <c r="F86" t="s">
        <v>20</v>
      </c>
      <c r="G86">
        <f>SUM(G84:G85)</f>
        <v>2.295</v>
      </c>
    </row>
    <row r="88" spans="1:7" ht="12.75">
      <c r="A88" s="4" t="s">
        <v>73</v>
      </c>
      <c r="B88" s="4" t="s">
        <v>74</v>
      </c>
      <c r="C88" s="4">
        <v>0.342</v>
      </c>
      <c r="D88" s="4">
        <v>1.031</v>
      </c>
      <c r="E88" s="4">
        <v>0</v>
      </c>
      <c r="F88" s="4"/>
      <c r="G88" s="4">
        <f>+D88-C88+E88</f>
        <v>0.6889999999999998</v>
      </c>
    </row>
    <row r="89" spans="1:7" ht="12.75">
      <c r="A89" s="4" t="s">
        <v>23</v>
      </c>
      <c r="B89" s="4" t="s">
        <v>75</v>
      </c>
      <c r="C89" s="4">
        <v>2.638</v>
      </c>
      <c r="D89" s="4">
        <v>3.622</v>
      </c>
      <c r="E89" s="4">
        <v>0</v>
      </c>
      <c r="F89" s="4"/>
      <c r="G89" s="4">
        <f>+D89-C89+E89</f>
        <v>0.984</v>
      </c>
    </row>
    <row r="90" spans="1:7" ht="12.75">
      <c r="A90" s="4" t="s">
        <v>73</v>
      </c>
      <c r="B90" s="4" t="s">
        <v>75</v>
      </c>
      <c r="C90" s="4">
        <v>0</v>
      </c>
      <c r="D90" s="4">
        <v>0.353</v>
      </c>
      <c r="E90" s="4">
        <v>0</v>
      </c>
      <c r="F90" s="4"/>
      <c r="G90" s="4">
        <f>+D90-C90+E90</f>
        <v>0.353</v>
      </c>
    </row>
    <row r="91" spans="6:7" ht="12.75">
      <c r="F91" t="s">
        <v>20</v>
      </c>
      <c r="G91">
        <f>SUM(G88:G90)</f>
        <v>2.026</v>
      </c>
    </row>
    <row r="93" spans="1:8" ht="12.75">
      <c r="A93" s="4" t="s">
        <v>76</v>
      </c>
      <c r="B93" s="4" t="s">
        <v>77</v>
      </c>
      <c r="C93" s="4">
        <v>4.416</v>
      </c>
      <c r="D93" s="4">
        <v>7.435</v>
      </c>
      <c r="E93" s="4">
        <v>0</v>
      </c>
      <c r="F93" s="3"/>
      <c r="G93" s="4">
        <f>+D93-C93+E93</f>
        <v>3.0189999999999992</v>
      </c>
      <c r="H93" t="s">
        <v>143</v>
      </c>
    </row>
    <row r="94" spans="1:8" ht="12.75">
      <c r="A94" s="4" t="s">
        <v>51</v>
      </c>
      <c r="B94" s="4" t="s">
        <v>77</v>
      </c>
      <c r="C94" s="4">
        <v>0</v>
      </c>
      <c r="D94" s="4">
        <v>1.259</v>
      </c>
      <c r="E94" s="3">
        <v>0</v>
      </c>
      <c r="F94" s="3"/>
      <c r="G94" s="3">
        <f>+D94-C94+E94</f>
        <v>1.259</v>
      </c>
      <c r="H94" t="s">
        <v>144</v>
      </c>
    </row>
    <row r="95" spans="1:8" ht="12.75">
      <c r="A95" s="4" t="s">
        <v>39</v>
      </c>
      <c r="B95" s="4" t="s">
        <v>77</v>
      </c>
      <c r="C95" s="4">
        <v>0</v>
      </c>
      <c r="D95" s="4">
        <v>0.305</v>
      </c>
      <c r="E95" s="4">
        <v>0</v>
      </c>
      <c r="F95" s="4"/>
      <c r="G95" s="4">
        <f>+D95-C95+E95</f>
        <v>0.305</v>
      </c>
      <c r="H95" t="s">
        <v>145</v>
      </c>
    </row>
    <row r="96" spans="1:8" ht="12.75">
      <c r="A96" s="4" t="s">
        <v>76</v>
      </c>
      <c r="B96" s="4" t="s">
        <v>78</v>
      </c>
      <c r="C96" s="4">
        <v>2.409</v>
      </c>
      <c r="D96" s="4">
        <v>4.416</v>
      </c>
      <c r="E96" s="4">
        <v>0</v>
      </c>
      <c r="F96" s="3"/>
      <c r="G96" s="4">
        <f>+D96-C96+E96</f>
        <v>2.0070000000000006</v>
      </c>
      <c r="H96" t="s">
        <v>146</v>
      </c>
    </row>
    <row r="97" spans="6:7" ht="12.75">
      <c r="F97" t="s">
        <v>20</v>
      </c>
      <c r="G97">
        <f>SUM(G93:G96)</f>
        <v>6.589999999999999</v>
      </c>
    </row>
    <row r="98" spans="1:5" ht="12.75">
      <c r="A98" s="4"/>
      <c r="B98" s="4"/>
      <c r="C98" s="4"/>
      <c r="D98" s="4"/>
      <c r="E98" s="4"/>
    </row>
    <row r="99" spans="1:9" ht="12.75">
      <c r="A99" s="4" t="s">
        <v>27</v>
      </c>
      <c r="B99" s="4" t="s">
        <v>79</v>
      </c>
      <c r="C99" s="4">
        <v>4.264</v>
      </c>
      <c r="D99" s="4">
        <v>5.712</v>
      </c>
      <c r="E99" s="4">
        <v>0.08</v>
      </c>
      <c r="F99" s="3"/>
      <c r="G99" s="4">
        <f>+D99-C99+E99</f>
        <v>1.5279999999999996</v>
      </c>
      <c r="H99" t="s">
        <v>80</v>
      </c>
      <c r="I99">
        <f>+D99-C99+E99</f>
        <v>1.5279999999999996</v>
      </c>
    </row>
    <row r="100" spans="1:9" ht="12.75">
      <c r="A100" s="3" t="s">
        <v>39</v>
      </c>
      <c r="B100" s="3" t="s">
        <v>79</v>
      </c>
      <c r="C100" s="3">
        <v>0.55</v>
      </c>
      <c r="D100" s="3">
        <v>1.8</v>
      </c>
      <c r="E100" s="3">
        <v>0</v>
      </c>
      <c r="F100" s="3"/>
      <c r="G100" s="3">
        <f>+D100-C100+E100</f>
        <v>1.25</v>
      </c>
      <c r="I100">
        <f>+D100-C100</f>
        <v>1.25</v>
      </c>
    </row>
    <row r="101" spans="1:7" ht="12.75">
      <c r="A101" s="4" t="s">
        <v>81</v>
      </c>
      <c r="B101" s="4" t="s">
        <v>79</v>
      </c>
      <c r="C101" s="4">
        <v>0.334</v>
      </c>
      <c r="D101" s="4">
        <v>1.013</v>
      </c>
      <c r="E101" s="4">
        <v>0</v>
      </c>
      <c r="F101" s="4"/>
      <c r="G101" s="4">
        <f>+D101-C101+E101</f>
        <v>0.6789999999999998</v>
      </c>
    </row>
    <row r="102" spans="6:7" ht="12.75">
      <c r="F102" t="s">
        <v>20</v>
      </c>
      <c r="G102">
        <f>SUM(G99:G101)</f>
        <v>3.4569999999999994</v>
      </c>
    </row>
    <row r="104" spans="1:7" ht="12.75">
      <c r="A104" s="4" t="s">
        <v>46</v>
      </c>
      <c r="B104" s="4" t="s">
        <v>82</v>
      </c>
      <c r="C104" s="4">
        <v>0</v>
      </c>
      <c r="D104" s="4">
        <v>4.418</v>
      </c>
      <c r="E104" s="4">
        <v>0</v>
      </c>
      <c r="F104" s="4"/>
      <c r="G104" s="4">
        <f>+D104-C104+E104</f>
        <v>4.418</v>
      </c>
    </row>
    <row r="105" spans="1:7" ht="12.75">
      <c r="A105" s="4" t="s">
        <v>16</v>
      </c>
      <c r="B105" s="4" t="s">
        <v>82</v>
      </c>
      <c r="C105" s="4">
        <v>0</v>
      </c>
      <c r="D105" s="4">
        <v>0.877</v>
      </c>
      <c r="E105" s="4">
        <v>0</v>
      </c>
      <c r="F105" s="4"/>
      <c r="G105" s="4">
        <f>+D105-C105+E105</f>
        <v>0.877</v>
      </c>
    </row>
    <row r="106" spans="1:8" ht="12.75">
      <c r="A106" s="4" t="s">
        <v>34</v>
      </c>
      <c r="B106" s="4" t="s">
        <v>82</v>
      </c>
      <c r="C106" s="4">
        <v>0</v>
      </c>
      <c r="D106" s="4">
        <v>4.4373</v>
      </c>
      <c r="E106" s="4">
        <v>0</v>
      </c>
      <c r="F106" s="4"/>
      <c r="G106" s="4">
        <f>+D106-C106+E106</f>
        <v>4.4373</v>
      </c>
      <c r="H106" s="8"/>
    </row>
    <row r="107" spans="1:7" ht="12.75">
      <c r="A107" s="4" t="s">
        <v>83</v>
      </c>
      <c r="B107" s="4" t="s">
        <v>82</v>
      </c>
      <c r="C107" s="4">
        <v>0.854</v>
      </c>
      <c r="D107" s="4">
        <v>0.89</v>
      </c>
      <c r="E107" s="4">
        <v>0</v>
      </c>
      <c r="F107" s="4"/>
      <c r="G107" s="4">
        <f>+D107-C107+E107</f>
        <v>0.03600000000000003</v>
      </c>
    </row>
    <row r="108" spans="1:7" ht="12.75">
      <c r="A108" s="4" t="s">
        <v>84</v>
      </c>
      <c r="B108" s="4" t="s">
        <v>82</v>
      </c>
      <c r="C108" s="4">
        <v>0</v>
      </c>
      <c r="D108" s="4">
        <v>0.687</v>
      </c>
      <c r="E108" s="4">
        <v>0</v>
      </c>
      <c r="F108" s="4"/>
      <c r="G108" s="4">
        <f>+D108-C108+E108</f>
        <v>0.687</v>
      </c>
    </row>
    <row r="109" spans="6:7" ht="12.75">
      <c r="F109" t="s">
        <v>20</v>
      </c>
      <c r="G109">
        <f>SUM(G104:G108)</f>
        <v>10.455299999999998</v>
      </c>
    </row>
    <row r="112" spans="1:7" ht="12.75">
      <c r="A112" s="4" t="s">
        <v>71</v>
      </c>
      <c r="B112" s="4" t="s">
        <v>85</v>
      </c>
      <c r="C112" s="4">
        <v>6.104</v>
      </c>
      <c r="D112" s="4">
        <v>6.187</v>
      </c>
      <c r="E112" s="4">
        <v>0</v>
      </c>
      <c r="F112" s="4"/>
      <c r="G112" s="4">
        <f>+D112-C112+E112</f>
        <v>0.08300000000000018</v>
      </c>
    </row>
    <row r="113" spans="1:7" ht="12.75">
      <c r="A113" s="4" t="s">
        <v>34</v>
      </c>
      <c r="B113" s="4" t="s">
        <v>86</v>
      </c>
      <c r="C113" s="4">
        <v>2.181</v>
      </c>
      <c r="D113" s="4">
        <v>3.307</v>
      </c>
      <c r="E113" s="4">
        <v>0</v>
      </c>
      <c r="F113" s="4"/>
      <c r="G113" s="4">
        <f>+D113-C113+E113</f>
        <v>1.126</v>
      </c>
    </row>
    <row r="114" spans="1:7" ht="12.75">
      <c r="A114" s="4" t="s">
        <v>87</v>
      </c>
      <c r="B114" s="4" t="s">
        <v>86</v>
      </c>
      <c r="C114" s="4">
        <v>0</v>
      </c>
      <c r="D114" s="4">
        <v>0.36</v>
      </c>
      <c r="E114" s="4">
        <v>0</v>
      </c>
      <c r="F114" s="4"/>
      <c r="G114" s="4">
        <f>+D114-C114+E114</f>
        <v>0.36</v>
      </c>
    </row>
    <row r="115" spans="1:7" ht="12.75">
      <c r="A115" s="4" t="s">
        <v>71</v>
      </c>
      <c r="B115" s="4" t="s">
        <v>86</v>
      </c>
      <c r="C115" s="4">
        <v>4.851</v>
      </c>
      <c r="D115" s="4">
        <v>6.104</v>
      </c>
      <c r="E115" s="4">
        <v>0</v>
      </c>
      <c r="F115" s="4"/>
      <c r="G115" s="4">
        <f>+D115-C115+E115</f>
        <v>1.2530000000000001</v>
      </c>
    </row>
    <row r="116" spans="6:7" ht="12.75">
      <c r="F116" t="s">
        <v>20</v>
      </c>
      <c r="G116">
        <f>SUM(G112:G115)</f>
        <v>2.822</v>
      </c>
    </row>
    <row r="118" spans="1:7" ht="12.75">
      <c r="A118" s="4" t="s">
        <v>23</v>
      </c>
      <c r="B118" s="4" t="s">
        <v>88</v>
      </c>
      <c r="C118" s="4">
        <v>0</v>
      </c>
      <c r="D118" s="4">
        <v>3.88</v>
      </c>
      <c r="E118" s="4">
        <v>0</v>
      </c>
      <c r="F118" s="4"/>
      <c r="G118" s="4">
        <f>+D118-C118+E118</f>
        <v>3.88</v>
      </c>
    </row>
    <row r="119" spans="1:7" ht="12.75">
      <c r="A119" s="4" t="s">
        <v>41</v>
      </c>
      <c r="B119" s="4" t="s">
        <v>88</v>
      </c>
      <c r="C119" s="4">
        <v>0</v>
      </c>
      <c r="D119" s="4">
        <v>1.387</v>
      </c>
      <c r="E119" s="4">
        <v>0</v>
      </c>
      <c r="F119" s="4"/>
      <c r="G119" s="4">
        <f>+D119-C119+E119</f>
        <v>1.387</v>
      </c>
    </row>
    <row r="120" spans="1:7" ht="12.75">
      <c r="A120" s="4" t="s">
        <v>89</v>
      </c>
      <c r="B120" s="4" t="s">
        <v>88</v>
      </c>
      <c r="C120" s="4">
        <v>0</v>
      </c>
      <c r="D120" s="4">
        <v>0.087</v>
      </c>
      <c r="E120" s="4">
        <v>0</v>
      </c>
      <c r="F120" s="4"/>
      <c r="G120" s="4">
        <f>+D120-C120+E120</f>
        <v>0.087</v>
      </c>
    </row>
    <row r="121" spans="1:7" ht="12.75">
      <c r="A121" s="4" t="s">
        <v>56</v>
      </c>
      <c r="B121" s="4" t="s">
        <v>88</v>
      </c>
      <c r="C121" s="4">
        <v>0</v>
      </c>
      <c r="D121" s="4">
        <v>1.283</v>
      </c>
      <c r="E121" s="4">
        <v>0</v>
      </c>
      <c r="F121" s="4"/>
      <c r="G121" s="4">
        <f>+D121-C121+E121</f>
        <v>1.283</v>
      </c>
    </row>
    <row r="122" spans="6:7" ht="12.75">
      <c r="F122" t="s">
        <v>20</v>
      </c>
      <c r="G122">
        <f>SUM(G118:G121)</f>
        <v>6.636999999999999</v>
      </c>
    </row>
    <row r="125" spans="1:7" ht="12.75">
      <c r="A125" s="3" t="s">
        <v>34</v>
      </c>
      <c r="B125" s="3" t="s">
        <v>92</v>
      </c>
      <c r="C125" s="3">
        <v>3.058</v>
      </c>
      <c r="D125" s="3">
        <v>3.556</v>
      </c>
      <c r="E125" s="3">
        <v>0</v>
      </c>
      <c r="F125" s="3"/>
      <c r="G125" s="3">
        <f>+D125-C125+E125</f>
        <v>0.4980000000000002</v>
      </c>
    </row>
    <row r="126" spans="1:7" ht="12.75">
      <c r="A126" s="4" t="s">
        <v>93</v>
      </c>
      <c r="B126" s="4" t="s">
        <v>92</v>
      </c>
      <c r="C126" s="4">
        <v>4.084</v>
      </c>
      <c r="D126" s="4">
        <v>4.485</v>
      </c>
      <c r="E126" s="4">
        <v>0</v>
      </c>
      <c r="F126" s="4"/>
      <c r="G126" s="4">
        <f>+D126-C126+E126</f>
        <v>0.4010000000000007</v>
      </c>
    </row>
    <row r="127" spans="1:7" ht="12.75">
      <c r="A127" s="3" t="s">
        <v>34</v>
      </c>
      <c r="B127" s="3" t="s">
        <v>94</v>
      </c>
      <c r="C127" s="3">
        <v>3.556</v>
      </c>
      <c r="D127" s="3">
        <v>4.84</v>
      </c>
      <c r="E127" s="3">
        <v>0</v>
      </c>
      <c r="F127" s="3"/>
      <c r="G127" s="3">
        <f>+D127-C127+E127</f>
        <v>1.2839999999999998</v>
      </c>
    </row>
    <row r="128" spans="6:7" ht="12.75">
      <c r="F128" t="s">
        <v>20</v>
      </c>
      <c r="G128">
        <f>SUM(G125:G127)</f>
        <v>2.1830000000000007</v>
      </c>
    </row>
    <row r="130" spans="1:7" ht="12.75">
      <c r="A130" s="4" t="s">
        <v>95</v>
      </c>
      <c r="B130" s="4" t="s">
        <v>96</v>
      </c>
      <c r="C130" s="4">
        <v>3.201</v>
      </c>
      <c r="D130" s="4">
        <v>3.605</v>
      </c>
      <c r="E130" s="4">
        <v>0</v>
      </c>
      <c r="F130" s="4"/>
      <c r="G130" s="4">
        <f>+D130-C130+E130</f>
        <v>0.4039999999999999</v>
      </c>
    </row>
    <row r="131" spans="1:7" ht="12.75">
      <c r="A131" s="4" t="s">
        <v>39</v>
      </c>
      <c r="B131" s="4" t="s">
        <v>97</v>
      </c>
      <c r="C131" s="4">
        <v>4.193</v>
      </c>
      <c r="D131" s="4">
        <v>4.885</v>
      </c>
      <c r="E131" s="4">
        <v>0</v>
      </c>
      <c r="F131" s="4"/>
      <c r="G131" s="4">
        <f>+D131-C131+E131</f>
        <v>0.6920000000000002</v>
      </c>
    </row>
    <row r="132" spans="1:7" ht="12.75">
      <c r="A132" s="4" t="s">
        <v>95</v>
      </c>
      <c r="B132" s="4" t="s">
        <v>97</v>
      </c>
      <c r="C132" s="4">
        <v>3.605</v>
      </c>
      <c r="D132" s="4">
        <v>3.779</v>
      </c>
      <c r="E132" s="4">
        <v>0</v>
      </c>
      <c r="F132" s="4"/>
      <c r="G132" s="4">
        <f>+D132-C132+E132</f>
        <v>0.17399999999999993</v>
      </c>
    </row>
    <row r="133" spans="6:7" ht="12.75">
      <c r="F133" t="s">
        <v>20</v>
      </c>
      <c r="G133">
        <f>SUM(G130:G132)</f>
        <v>1.27</v>
      </c>
    </row>
    <row r="135" spans="1:7" ht="12.75">
      <c r="A135" s="4" t="s">
        <v>98</v>
      </c>
      <c r="B135" s="4" t="s">
        <v>99</v>
      </c>
      <c r="C135" s="4">
        <v>1.804</v>
      </c>
      <c r="D135" s="4">
        <v>3.283</v>
      </c>
      <c r="E135" s="4">
        <v>0</v>
      </c>
      <c r="F135" s="4"/>
      <c r="G135" s="4">
        <f>+D135-C135+E135</f>
        <v>1.4789999999999999</v>
      </c>
    </row>
    <row r="136" spans="6:7" ht="12.75">
      <c r="F136" t="s">
        <v>20</v>
      </c>
      <c r="G136">
        <f>SUM(G135)</f>
        <v>1.4789999999999999</v>
      </c>
    </row>
    <row r="138" spans="1:7" ht="12.75">
      <c r="A138" s="4" t="s">
        <v>34</v>
      </c>
      <c r="B138" s="4" t="s">
        <v>100</v>
      </c>
      <c r="C138" s="4">
        <v>1.467</v>
      </c>
      <c r="D138" s="4">
        <v>3.07</v>
      </c>
      <c r="E138" s="4">
        <v>0</v>
      </c>
      <c r="F138" s="4"/>
      <c r="G138" s="4">
        <f>+D138-C138+E138</f>
        <v>1.6029999999999998</v>
      </c>
    </row>
    <row r="139" spans="1:7" ht="12.75">
      <c r="A139" s="4" t="s">
        <v>93</v>
      </c>
      <c r="B139" s="4" t="s">
        <v>100</v>
      </c>
      <c r="C139" s="4">
        <v>0</v>
      </c>
      <c r="D139" s="4">
        <v>0.398</v>
      </c>
      <c r="E139" s="4">
        <v>0.03</v>
      </c>
      <c r="F139" s="4"/>
      <c r="G139" s="4">
        <f>+D139-C139+E139</f>
        <v>0.42800000000000005</v>
      </c>
    </row>
    <row r="140" spans="1:7" ht="12.75">
      <c r="A140" s="4" t="s">
        <v>102</v>
      </c>
      <c r="B140" s="4" t="s">
        <v>100</v>
      </c>
      <c r="C140" s="4">
        <v>0</v>
      </c>
      <c r="D140" s="4">
        <v>0.429</v>
      </c>
      <c r="E140" s="4">
        <v>0</v>
      </c>
      <c r="F140" s="4"/>
      <c r="G140" s="4">
        <f>+D140-C140+E140</f>
        <v>0.429</v>
      </c>
    </row>
    <row r="141" spans="6:7" ht="12.75">
      <c r="F141" t="s">
        <v>20</v>
      </c>
      <c r="G141">
        <f>SUM(G138:G140)</f>
        <v>2.4599999999999995</v>
      </c>
    </row>
    <row r="142" ht="12.75">
      <c r="H142" t="s">
        <v>101</v>
      </c>
    </row>
    <row r="143" spans="1:7" ht="12.75">
      <c r="A143" s="4" t="s">
        <v>71</v>
      </c>
      <c r="B143" s="4" t="s">
        <v>103</v>
      </c>
      <c r="C143" s="4">
        <v>6.547</v>
      </c>
      <c r="D143" s="4">
        <v>7.076</v>
      </c>
      <c r="E143" s="4">
        <v>0</v>
      </c>
      <c r="F143" s="4"/>
      <c r="G143" s="4">
        <f>+D143-C143+E143</f>
        <v>0.5289999999999999</v>
      </c>
    </row>
    <row r="144" spans="6:7" ht="12.75">
      <c r="F144" t="s">
        <v>20</v>
      </c>
      <c r="G144">
        <f>SUM(G143)</f>
        <v>0.5289999999999999</v>
      </c>
    </row>
    <row r="147" spans="1:7" ht="12.75">
      <c r="A147" s="4" t="s">
        <v>41</v>
      </c>
      <c r="B147" s="4" t="s">
        <v>105</v>
      </c>
      <c r="C147" s="4">
        <v>1.546</v>
      </c>
      <c r="D147" s="4">
        <v>2.528</v>
      </c>
      <c r="E147" s="4">
        <v>0</v>
      </c>
      <c r="F147" s="4"/>
      <c r="G147" s="4">
        <f>+D147-C147+E147</f>
        <v>0.982</v>
      </c>
    </row>
    <row r="148" spans="1:7" ht="12.75">
      <c r="A148" s="4" t="s">
        <v>104</v>
      </c>
      <c r="B148" s="4" t="s">
        <v>136</v>
      </c>
      <c r="C148" s="4">
        <v>0</v>
      </c>
      <c r="D148" s="4">
        <v>1.822</v>
      </c>
      <c r="E148" s="4"/>
      <c r="F148" s="4"/>
      <c r="G148" s="4">
        <f>+D148-C148+E148</f>
        <v>1.822</v>
      </c>
    </row>
    <row r="149" spans="6:7" ht="12.75">
      <c r="F149" t="s">
        <v>20</v>
      </c>
      <c r="G149">
        <f>SUM(G147:G148)</f>
        <v>2.8040000000000003</v>
      </c>
    </row>
    <row r="150" ht="12.75">
      <c r="H150" t="s">
        <v>134</v>
      </c>
    </row>
    <row r="151" spans="1:8" ht="12.75">
      <c r="A151" s="4" t="s">
        <v>23</v>
      </c>
      <c r="B151" s="4" t="s">
        <v>106</v>
      </c>
      <c r="C151" s="4">
        <v>0</v>
      </c>
      <c r="D151" s="4">
        <v>1.493</v>
      </c>
      <c r="E151" s="4">
        <v>0</v>
      </c>
      <c r="F151" s="4"/>
      <c r="G151" s="4">
        <f>+D151-C151+E151</f>
        <v>1.493</v>
      </c>
      <c r="H151" t="s">
        <v>135</v>
      </c>
    </row>
    <row r="152" spans="6:8" ht="12.75">
      <c r="F152" t="s">
        <v>20</v>
      </c>
      <c r="G152">
        <f>SUM(G151)</f>
        <v>1.493</v>
      </c>
      <c r="H152" t="s">
        <v>137</v>
      </c>
    </row>
    <row r="153" ht="12.75">
      <c r="H153" t="s">
        <v>138</v>
      </c>
    </row>
    <row r="154" spans="1:7" ht="12.75">
      <c r="A154" s="4" t="s">
        <v>69</v>
      </c>
      <c r="B154" s="4" t="s">
        <v>107</v>
      </c>
      <c r="C154" s="4">
        <v>0</v>
      </c>
      <c r="D154" s="4">
        <v>1.25</v>
      </c>
      <c r="E154" s="4">
        <v>0</v>
      </c>
      <c r="F154" s="4"/>
      <c r="G154" s="4">
        <f>+D154-C154+E154</f>
        <v>1.25</v>
      </c>
    </row>
    <row r="155" spans="1:7" ht="12.75">
      <c r="A155" s="4" t="s">
        <v>27</v>
      </c>
      <c r="B155" s="4" t="s">
        <v>107</v>
      </c>
      <c r="C155" s="4">
        <v>0</v>
      </c>
      <c r="D155" s="4">
        <v>2.809</v>
      </c>
      <c r="E155" s="4">
        <v>0</v>
      </c>
      <c r="F155" s="4"/>
      <c r="G155" s="4">
        <f>+D155-C155+E155</f>
        <v>2.809</v>
      </c>
    </row>
    <row r="156" spans="1:7" ht="12.75">
      <c r="A156" s="4" t="s">
        <v>108</v>
      </c>
      <c r="B156" s="4" t="s">
        <v>107</v>
      </c>
      <c r="C156" s="4">
        <v>0</v>
      </c>
      <c r="D156" s="4">
        <v>1.942</v>
      </c>
      <c r="E156" s="4">
        <v>0</v>
      </c>
      <c r="F156" s="4"/>
      <c r="G156" s="4">
        <f>+D156-C156+E156</f>
        <v>1.942</v>
      </c>
    </row>
    <row r="157" spans="6:7" ht="12.75">
      <c r="F157" t="s">
        <v>20</v>
      </c>
      <c r="G157">
        <f>SUM(G154:G156)</f>
        <v>6.001</v>
      </c>
    </row>
    <row r="159" spans="1:7" ht="12.75">
      <c r="A159" s="4" t="s">
        <v>46</v>
      </c>
      <c r="B159" s="4" t="s">
        <v>109</v>
      </c>
      <c r="C159" s="4">
        <v>0</v>
      </c>
      <c r="D159" s="4">
        <v>2.289</v>
      </c>
      <c r="E159" s="4">
        <v>0</v>
      </c>
      <c r="F159" s="4"/>
      <c r="G159" s="4">
        <f>+D159-C159+E159</f>
        <v>2.289</v>
      </c>
    </row>
    <row r="160" spans="6:7" ht="12.75">
      <c r="F160" t="s">
        <v>20</v>
      </c>
      <c r="G160">
        <f>SUM(G159)</f>
        <v>2.289</v>
      </c>
    </row>
    <row r="161" ht="12.75">
      <c r="A161" t="s">
        <v>54</v>
      </c>
    </row>
    <row r="163" spans="1:7" ht="12.75">
      <c r="A163" s="4" t="s">
        <v>51</v>
      </c>
      <c r="B163" s="4" t="s">
        <v>110</v>
      </c>
      <c r="C163" s="4">
        <v>3.528</v>
      </c>
      <c r="D163" s="4">
        <v>6.349</v>
      </c>
      <c r="E163" s="4">
        <v>0</v>
      </c>
      <c r="F163" s="4"/>
      <c r="G163" s="4">
        <f>+D163-C163+E163</f>
        <v>2.821</v>
      </c>
    </row>
    <row r="164" spans="1:7" ht="12.75">
      <c r="A164" s="4" t="s">
        <v>111</v>
      </c>
      <c r="B164" s="4" t="s">
        <v>110</v>
      </c>
      <c r="C164" s="4">
        <v>0</v>
      </c>
      <c r="D164" s="4">
        <v>0.058</v>
      </c>
      <c r="E164" s="4">
        <v>0</v>
      </c>
      <c r="F164" s="4"/>
      <c r="G164" s="4">
        <f>+D164-C164+E164</f>
        <v>0.058</v>
      </c>
    </row>
    <row r="165" spans="6:7" ht="12.75">
      <c r="F165" t="s">
        <v>20</v>
      </c>
      <c r="G165">
        <f>SUM(G163:G164)</f>
        <v>2.879</v>
      </c>
    </row>
    <row r="167" spans="1:7" ht="12.75">
      <c r="A167" s="4" t="s">
        <v>27</v>
      </c>
      <c r="B167" s="4" t="s">
        <v>112</v>
      </c>
      <c r="C167" s="4">
        <v>0</v>
      </c>
      <c r="D167" s="4">
        <v>2.249</v>
      </c>
      <c r="E167" s="4">
        <v>0</v>
      </c>
      <c r="F167" s="4"/>
      <c r="G167" s="4">
        <f>+D167-C167+E167</f>
        <v>2.249</v>
      </c>
    </row>
    <row r="168" spans="1:7" ht="12.75">
      <c r="A168" s="4" t="s">
        <v>113</v>
      </c>
      <c r="B168" s="4" t="s">
        <v>112</v>
      </c>
      <c r="C168" s="4">
        <v>0</v>
      </c>
      <c r="D168" s="4">
        <v>1.49</v>
      </c>
      <c r="E168" s="4">
        <v>0</v>
      </c>
      <c r="F168" s="4"/>
      <c r="G168" s="4">
        <f>+D168-C168+E168</f>
        <v>1.49</v>
      </c>
    </row>
    <row r="169" spans="1:7" ht="12.75">
      <c r="A169" s="4" t="s">
        <v>114</v>
      </c>
      <c r="B169" s="4" t="s">
        <v>112</v>
      </c>
      <c r="C169" s="4">
        <v>0</v>
      </c>
      <c r="D169" s="4">
        <v>0.519</v>
      </c>
      <c r="E169" s="4">
        <v>0</v>
      </c>
      <c r="F169" s="4"/>
      <c r="G169" s="4">
        <f>+D169-C169+E169</f>
        <v>0.519</v>
      </c>
    </row>
    <row r="170" spans="1:7" ht="12.75">
      <c r="A170" s="4" t="s">
        <v>41</v>
      </c>
      <c r="B170" s="4" t="s">
        <v>112</v>
      </c>
      <c r="C170" s="4">
        <v>0</v>
      </c>
      <c r="D170" s="4">
        <v>0.023</v>
      </c>
      <c r="E170" s="4">
        <v>0</v>
      </c>
      <c r="F170" s="4"/>
      <c r="G170" s="4">
        <f>+D170-C170+E170</f>
        <v>0.023</v>
      </c>
    </row>
    <row r="171" spans="6:7" ht="12.75">
      <c r="F171" t="s">
        <v>20</v>
      </c>
      <c r="G171">
        <f>SUM(G167:G170)</f>
        <v>4.281</v>
      </c>
    </row>
    <row r="173" spans="1:7" ht="12.75">
      <c r="A173" s="4" t="s">
        <v>46</v>
      </c>
      <c r="B173" s="4" t="s">
        <v>115</v>
      </c>
      <c r="C173" s="4">
        <v>2.69</v>
      </c>
      <c r="D173" s="4">
        <v>4.684</v>
      </c>
      <c r="E173" s="4">
        <v>0</v>
      </c>
      <c r="F173" s="4"/>
      <c r="G173" s="4">
        <f>+D173-C173+E173</f>
        <v>1.9940000000000002</v>
      </c>
    </row>
    <row r="174" spans="1:7" ht="12.75">
      <c r="A174" s="4" t="s">
        <v>23</v>
      </c>
      <c r="B174" s="4" t="s">
        <v>115</v>
      </c>
      <c r="C174" s="4">
        <v>1.321</v>
      </c>
      <c r="D174" s="4">
        <v>2.857</v>
      </c>
      <c r="E174" s="4">
        <v>0</v>
      </c>
      <c r="F174" s="4"/>
      <c r="G174" s="4">
        <f>+D174-C174+E174</f>
        <v>1.5360000000000003</v>
      </c>
    </row>
    <row r="175" spans="1:7" ht="12.75">
      <c r="A175" s="4" t="s">
        <v>56</v>
      </c>
      <c r="B175" s="4" t="s">
        <v>115</v>
      </c>
      <c r="C175" s="4">
        <v>0.107</v>
      </c>
      <c r="D175" s="4">
        <v>1.282</v>
      </c>
      <c r="E175" s="4">
        <v>0.038</v>
      </c>
      <c r="F175" s="4"/>
      <c r="G175" s="4">
        <f>+D175-C175+E175</f>
        <v>1.213</v>
      </c>
    </row>
    <row r="176" spans="6:7" ht="12.75">
      <c r="F176" t="s">
        <v>20</v>
      </c>
      <c r="G176">
        <f>SUM(G173:G175)</f>
        <v>4.743</v>
      </c>
    </row>
    <row r="178" spans="1:8" ht="12.75">
      <c r="A178" s="4" t="s">
        <v>71</v>
      </c>
      <c r="B178" s="4" t="s">
        <v>117</v>
      </c>
      <c r="C178" s="4">
        <v>2.945</v>
      </c>
      <c r="D178" s="4">
        <v>3.987</v>
      </c>
      <c r="E178" s="4">
        <v>0</v>
      </c>
      <c r="F178" s="4"/>
      <c r="G178" s="4">
        <f>+D178-C178+E178</f>
        <v>1.0420000000000003</v>
      </c>
      <c r="H178" t="s">
        <v>116</v>
      </c>
    </row>
    <row r="179" spans="1:7" ht="12.75">
      <c r="A179" s="4" t="s">
        <v>58</v>
      </c>
      <c r="B179" s="4" t="s">
        <v>117</v>
      </c>
      <c r="C179" s="4">
        <v>0</v>
      </c>
      <c r="D179" s="4">
        <v>0.507</v>
      </c>
      <c r="E179" s="4">
        <v>0</v>
      </c>
      <c r="F179" s="4"/>
      <c r="G179" s="4">
        <f>+D179-C179+E179</f>
        <v>0.507</v>
      </c>
    </row>
    <row r="180" spans="6:7" ht="12.75">
      <c r="F180" t="s">
        <v>20</v>
      </c>
      <c r="G180">
        <f>SUM(G178:G179)</f>
        <v>1.5490000000000004</v>
      </c>
    </row>
    <row r="182" spans="1:7" ht="12.75">
      <c r="A182" s="4" t="s">
        <v>27</v>
      </c>
      <c r="B182" s="4" t="s">
        <v>118</v>
      </c>
      <c r="C182" s="4">
        <v>5.096</v>
      </c>
      <c r="D182" s="4">
        <v>5.163</v>
      </c>
      <c r="E182" s="4">
        <v>0</v>
      </c>
      <c r="F182" s="4"/>
      <c r="G182" s="4">
        <f>+D182-C182+E182</f>
        <v>0.06700000000000017</v>
      </c>
    </row>
    <row r="183" spans="1:7" ht="12.75">
      <c r="A183" s="4" t="s">
        <v>27</v>
      </c>
      <c r="B183" s="4" t="s">
        <v>119</v>
      </c>
      <c r="C183" s="4">
        <v>5.163</v>
      </c>
      <c r="D183" s="4">
        <v>6.764</v>
      </c>
      <c r="E183" s="4">
        <v>0</v>
      </c>
      <c r="F183" s="4"/>
      <c r="G183" s="4">
        <f>+D183-C183+E183</f>
        <v>1.601</v>
      </c>
    </row>
    <row r="184" spans="1:7" ht="12.75">
      <c r="A184" s="4" t="s">
        <v>120</v>
      </c>
      <c r="B184" s="4" t="s">
        <v>119</v>
      </c>
      <c r="C184" s="4">
        <v>6.345</v>
      </c>
      <c r="D184" s="4">
        <v>7.383</v>
      </c>
      <c r="E184" s="4">
        <v>0</v>
      </c>
      <c r="F184" s="4"/>
      <c r="G184" s="4">
        <f>+D184-C184+E184</f>
        <v>1.0380000000000003</v>
      </c>
    </row>
    <row r="185" spans="1:7" ht="12.75">
      <c r="A185" s="4"/>
      <c r="B185" s="4"/>
      <c r="C185" s="4"/>
      <c r="D185" s="4"/>
      <c r="E185" s="4"/>
      <c r="F185" t="s">
        <v>20</v>
      </c>
      <c r="G185" s="4">
        <f>SUM(G182:G184)</f>
        <v>2.7060000000000004</v>
      </c>
    </row>
    <row r="186" spans="1:7" ht="12.75">
      <c r="A186" s="4"/>
      <c r="B186" s="4"/>
      <c r="C186" s="4"/>
      <c r="D186" s="4"/>
      <c r="E186" s="4"/>
      <c r="F186" s="4"/>
      <c r="G186" s="4"/>
    </row>
    <row r="187" spans="1:7" ht="12.75">
      <c r="A187" s="4" t="s">
        <v>41</v>
      </c>
      <c r="B187" s="4" t="s">
        <v>90</v>
      </c>
      <c r="C187" s="4">
        <v>2.453</v>
      </c>
      <c r="D187" s="4">
        <v>3.098</v>
      </c>
      <c r="E187" s="4">
        <v>0</v>
      </c>
      <c r="F187" s="4"/>
      <c r="G187" s="4">
        <f>+D187-C187+E187</f>
        <v>0.645</v>
      </c>
    </row>
    <row r="188" spans="1:7" ht="12.75">
      <c r="A188" s="4" t="s">
        <v>91</v>
      </c>
      <c r="B188" s="4" t="s">
        <v>90</v>
      </c>
      <c r="C188" s="4">
        <v>0.865</v>
      </c>
      <c r="D188" s="4">
        <v>1.181</v>
      </c>
      <c r="E188" s="4">
        <v>0</v>
      </c>
      <c r="F188" s="4"/>
      <c r="G188" s="4">
        <f>+D188-C188+E188</f>
        <v>0.31600000000000006</v>
      </c>
    </row>
    <row r="189" spans="1:7" ht="12.75">
      <c r="A189" s="4"/>
      <c r="B189" s="4"/>
      <c r="C189" s="4"/>
      <c r="D189" s="4"/>
      <c r="E189" s="4"/>
      <c r="F189" s="10" t="s">
        <v>20</v>
      </c>
      <c r="G189" s="10">
        <f>SUM(G187:G188)</f>
        <v>0.9610000000000001</v>
      </c>
    </row>
    <row r="191" spans="1:7" ht="12.75">
      <c r="A191" s="4" t="s">
        <v>64</v>
      </c>
      <c r="B191" s="4" t="s">
        <v>121</v>
      </c>
      <c r="C191" s="4">
        <v>0</v>
      </c>
      <c r="D191" s="4">
        <v>2.187</v>
      </c>
      <c r="E191" s="4">
        <v>0</v>
      </c>
      <c r="F191" s="4"/>
      <c r="G191" s="4">
        <f>+D191-C191+E191</f>
        <v>2.187</v>
      </c>
    </row>
    <row r="192" spans="1:7" ht="12.75">
      <c r="A192" s="4" t="s">
        <v>122</v>
      </c>
      <c r="B192" s="4" t="s">
        <v>121</v>
      </c>
      <c r="C192" s="4">
        <v>0</v>
      </c>
      <c r="D192" s="4">
        <v>0.663</v>
      </c>
      <c r="E192" s="4">
        <v>0</v>
      </c>
      <c r="F192" s="4"/>
      <c r="G192" s="4">
        <f>+D192-C192+E192</f>
        <v>0.663</v>
      </c>
    </row>
    <row r="193" spans="6:7" ht="12.75">
      <c r="F193" t="s">
        <v>20</v>
      </c>
      <c r="G193">
        <f>SUM(G191:G192)</f>
        <v>2.8499999999999996</v>
      </c>
    </row>
    <row r="195" spans="1:7" ht="12.75">
      <c r="A195" s="4" t="s">
        <v>46</v>
      </c>
      <c r="B195" s="4" t="s">
        <v>123</v>
      </c>
      <c r="C195" s="4">
        <v>3.517</v>
      </c>
      <c r="D195" s="4">
        <v>4.899</v>
      </c>
      <c r="E195" s="4">
        <v>0</v>
      </c>
      <c r="F195" s="4"/>
      <c r="G195" s="4">
        <f>+D195-C195+E195</f>
        <v>1.3820000000000001</v>
      </c>
    </row>
    <row r="196" spans="6:7" ht="12.75">
      <c r="F196" t="s">
        <v>20</v>
      </c>
      <c r="G196">
        <f>SUM(G195)</f>
        <v>1.3820000000000001</v>
      </c>
    </row>
    <row r="198" spans="1:7" ht="12.75">
      <c r="A198" s="4" t="s">
        <v>49</v>
      </c>
      <c r="B198" s="4" t="s">
        <v>124</v>
      </c>
      <c r="C198" s="4">
        <v>1.782</v>
      </c>
      <c r="D198" s="4">
        <v>2.657</v>
      </c>
      <c r="E198" s="4">
        <v>0</v>
      </c>
      <c r="F198" s="4"/>
      <c r="G198" s="4">
        <f>+D198-C198+E198</f>
        <v>0.875</v>
      </c>
    </row>
    <row r="199" spans="1:7" ht="12.75">
      <c r="A199" s="4" t="s">
        <v>125</v>
      </c>
      <c r="B199" s="4" t="s">
        <v>124</v>
      </c>
      <c r="C199" s="4">
        <v>0.71</v>
      </c>
      <c r="D199" s="4">
        <v>1.722</v>
      </c>
      <c r="E199" s="4">
        <v>0</v>
      </c>
      <c r="F199" s="4"/>
      <c r="G199" s="4">
        <f>+D199-C199+E199</f>
        <v>1.012</v>
      </c>
    </row>
    <row r="200" spans="6:7" ht="12.75">
      <c r="F200" t="s">
        <v>20</v>
      </c>
      <c r="G200">
        <f>SUM(G198:G199)</f>
        <v>1.887</v>
      </c>
    </row>
    <row r="202" spans="1:7" ht="12.75">
      <c r="A202" s="4" t="s">
        <v>23</v>
      </c>
      <c r="B202" s="4" t="s">
        <v>126</v>
      </c>
      <c r="C202" s="4">
        <v>3.239</v>
      </c>
      <c r="D202" s="4">
        <v>4.039</v>
      </c>
      <c r="E202" s="4">
        <v>0</v>
      </c>
      <c r="F202" s="4"/>
      <c r="G202" s="4">
        <f>+D202-C202+E202</f>
        <v>0.7999999999999998</v>
      </c>
    </row>
    <row r="203" spans="1:7" ht="12.75">
      <c r="A203" s="4" t="s">
        <v>127</v>
      </c>
      <c r="B203" s="4" t="s">
        <v>126</v>
      </c>
      <c r="C203" s="4">
        <v>1.607</v>
      </c>
      <c r="D203" s="4">
        <v>4.942</v>
      </c>
      <c r="E203" s="4">
        <v>0</v>
      </c>
      <c r="F203" s="4"/>
      <c r="G203" s="4">
        <f>+D203-C203+E203</f>
        <v>3.335</v>
      </c>
    </row>
    <row r="204" spans="6:7" ht="12.75">
      <c r="F204" t="s">
        <v>20</v>
      </c>
      <c r="G204">
        <f>SUM(G202:G203)</f>
        <v>4.135</v>
      </c>
    </row>
    <row r="206" spans="1:8" ht="12.75">
      <c r="A206" s="4" t="s">
        <v>27</v>
      </c>
      <c r="B206" s="4" t="s">
        <v>128</v>
      </c>
      <c r="C206" s="4">
        <v>0</v>
      </c>
      <c r="D206" s="4">
        <v>1.011</v>
      </c>
      <c r="E206" s="4">
        <v>0.183</v>
      </c>
      <c r="F206" s="4"/>
      <c r="G206" s="4">
        <f>+D206-C206+E206</f>
        <v>1.194</v>
      </c>
      <c r="H206" s="4" t="s">
        <v>147</v>
      </c>
    </row>
    <row r="207" spans="1:8" ht="12.75">
      <c r="A207" s="4" t="s">
        <v>61</v>
      </c>
      <c r="B207" s="4" t="s">
        <v>128</v>
      </c>
      <c r="C207" s="4">
        <v>0</v>
      </c>
      <c r="D207" s="4">
        <v>0.757</v>
      </c>
      <c r="E207" s="4">
        <v>0</v>
      </c>
      <c r="F207" s="4"/>
      <c r="G207" s="4">
        <f>+D207-C207+E207</f>
        <v>0.757</v>
      </c>
      <c r="H207" s="3"/>
    </row>
    <row r="208" spans="6:7" ht="12.75">
      <c r="F208" t="s">
        <v>20</v>
      </c>
      <c r="G208">
        <f>SUM(G206:G207)</f>
        <v>1.951</v>
      </c>
    </row>
    <row r="210" spans="1:8" ht="12.75">
      <c r="A210" s="4" t="s">
        <v>69</v>
      </c>
      <c r="B210" s="4" t="s">
        <v>129</v>
      </c>
      <c r="C210" s="4">
        <v>5.645</v>
      </c>
      <c r="D210" s="4">
        <v>6.96</v>
      </c>
      <c r="E210" s="4">
        <v>0.18</v>
      </c>
      <c r="F210" s="4"/>
      <c r="G210" s="4">
        <f>+D210-C210+E210</f>
        <v>1.4950000000000003</v>
      </c>
      <c r="H210" t="s">
        <v>130</v>
      </c>
    </row>
    <row r="211" spans="1:7" ht="12.75">
      <c r="A211" s="4" t="s">
        <v>34</v>
      </c>
      <c r="B211" s="4" t="s">
        <v>129</v>
      </c>
      <c r="C211" s="4">
        <v>0</v>
      </c>
      <c r="D211" s="4">
        <v>0.71</v>
      </c>
      <c r="E211" s="4">
        <v>0</v>
      </c>
      <c r="F211" s="4"/>
      <c r="G211" s="4">
        <f>+D211-C211+E211</f>
        <v>0.71</v>
      </c>
    </row>
    <row r="212" spans="1:7" ht="12.75">
      <c r="A212" s="4" t="s">
        <v>111</v>
      </c>
      <c r="B212" s="4" t="s">
        <v>129</v>
      </c>
      <c r="C212" s="4">
        <v>6.553</v>
      </c>
      <c r="D212" s="4">
        <v>7.233</v>
      </c>
      <c r="E212" s="4">
        <v>0</v>
      </c>
      <c r="F212" s="4"/>
      <c r="G212" s="4">
        <f>+D212-C212+E212</f>
        <v>0.6799999999999997</v>
      </c>
    </row>
    <row r="213" spans="6:7" ht="12.75">
      <c r="F213" t="s">
        <v>20</v>
      </c>
      <c r="G213">
        <f>SUM(G210:G212)</f>
        <v>2.885</v>
      </c>
    </row>
    <row r="216" ht="12.75">
      <c r="B216" t="s">
        <v>149</v>
      </c>
    </row>
  </sheetData>
  <printOptions/>
  <pageMargins left="0.75" right="0.75" top="1" bottom="1" header="0.5" footer="0.5"/>
  <pageSetup fitToHeight="3" fitToWidth="1" horizontalDpi="600" verticalDpi="600" orientation="portrait" scale="53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Godin</dc:creator>
  <cp:keywords/>
  <dc:description/>
  <cp:lastModifiedBy>mspicer</cp:lastModifiedBy>
  <cp:lastPrinted>2009-06-30T19:01:51Z</cp:lastPrinted>
  <dcterms:created xsi:type="dcterms:W3CDTF">2001-12-11T15:50:49Z</dcterms:created>
  <dcterms:modified xsi:type="dcterms:W3CDTF">2009-06-30T19:07:20Z</dcterms:modified>
  <cp:category/>
  <cp:version/>
  <cp:contentType/>
  <cp:contentStatus/>
</cp:coreProperties>
</file>